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 yWindow="408" windowWidth="20580" windowHeight="6048"/>
  </bookViews>
  <sheets>
    <sheet name="Ahead" sheetId="1" r:id="rId1"/>
    <sheet name="Ahead_IMU_Usage" sheetId="4" r:id="rId2"/>
    <sheet name="Behind" sheetId="3" r:id="rId3"/>
    <sheet name="Behind_Recovery_Summary" sheetId="7" r:id="rId4"/>
    <sheet name="Behind_IMU_Usage" sheetId="5" r:id="rId5"/>
    <sheet name="Change_Record" sheetId="2" r:id="rId6"/>
  </sheets>
  <definedNames>
    <definedName name="_xlnm._FilterDatabase" localSheetId="0" hidden="1">Ahead!$A$1:$AA$542</definedName>
    <definedName name="_xlnm._FilterDatabase" localSheetId="2" hidden="1">Behind!$A$1:$AA$242</definedName>
  </definedNames>
  <calcPr calcId="145621"/>
</workbook>
</file>

<file path=xl/calcChain.xml><?xml version="1.0" encoding="utf-8"?>
<calcChain xmlns="http://schemas.openxmlformats.org/spreadsheetml/2006/main">
  <c r="G1193" i="1" l="1"/>
  <c r="B1193" i="1"/>
  <c r="A1193" i="1"/>
  <c r="C1193" i="1" s="1"/>
  <c r="D1193" i="1" s="1"/>
  <c r="E1193" i="1" s="1"/>
  <c r="F1193" i="1" s="1"/>
  <c r="G1192" i="1"/>
  <c r="B1192" i="1"/>
  <c r="A1192" i="1"/>
  <c r="C1192" i="1" s="1"/>
  <c r="D1192" i="1" s="1"/>
  <c r="E1192" i="1" s="1"/>
  <c r="F1192" i="1" s="1"/>
  <c r="G1191" i="1"/>
  <c r="B1191" i="1"/>
  <c r="A1191" i="1"/>
  <c r="C1191" i="1" s="1"/>
  <c r="D1191" i="1" s="1"/>
  <c r="E1191" i="1" s="1"/>
  <c r="F1191" i="1" s="1"/>
  <c r="G1190" i="1"/>
  <c r="B1190" i="1"/>
  <c r="A1190" i="1"/>
  <c r="C1190" i="1" s="1"/>
  <c r="D1190" i="1" s="1"/>
  <c r="E1190" i="1" s="1"/>
  <c r="F1190" i="1" s="1"/>
  <c r="G1189" i="1"/>
  <c r="B1189" i="1"/>
  <c r="A1189" i="1"/>
  <c r="C1189" i="1" s="1"/>
  <c r="D1189" i="1" s="1"/>
  <c r="E1189" i="1" s="1"/>
  <c r="F1189" i="1" s="1"/>
  <c r="G1188" i="1"/>
  <c r="B1188" i="1"/>
  <c r="A1188" i="1"/>
  <c r="C1188" i="1" s="1"/>
  <c r="D1188" i="1" s="1"/>
  <c r="G1187" i="1"/>
  <c r="B1187" i="1"/>
  <c r="A1187" i="1"/>
  <c r="C1187" i="1" s="1"/>
  <c r="D1187" i="1" s="1"/>
  <c r="G1186" i="1"/>
  <c r="B1186" i="1"/>
  <c r="A1186" i="1"/>
  <c r="C1186" i="1" s="1"/>
  <c r="D1186" i="1" s="1"/>
  <c r="G1185" i="1"/>
  <c r="B1185" i="1"/>
  <c r="A1185" i="1"/>
  <c r="C1185" i="1" s="1"/>
  <c r="D1185" i="1" s="1"/>
  <c r="G1184" i="1"/>
  <c r="B1184" i="1"/>
  <c r="A1184" i="1"/>
  <c r="C1184" i="1" s="1"/>
  <c r="D1184" i="1" s="1"/>
  <c r="G1183" i="1"/>
  <c r="B1183" i="1"/>
  <c r="A1183" i="1"/>
  <c r="C1183" i="1" s="1"/>
  <c r="D1183" i="1" s="1"/>
  <c r="G1182" i="1"/>
  <c r="B1182" i="1"/>
  <c r="A1182" i="1"/>
  <c r="C1182" i="1" s="1"/>
  <c r="D1182" i="1" s="1"/>
  <c r="G1181" i="1"/>
  <c r="B1181" i="1"/>
  <c r="A1181" i="1"/>
  <c r="C1181" i="1" s="1"/>
  <c r="D1181" i="1" s="1"/>
  <c r="G1180" i="1"/>
  <c r="B1180" i="1"/>
  <c r="A1180" i="1"/>
  <c r="C1180" i="1" s="1"/>
  <c r="D1180" i="1" s="1"/>
  <c r="G1179" i="1"/>
  <c r="B1179" i="1"/>
  <c r="A1179" i="1"/>
  <c r="C1179" i="1" s="1"/>
  <c r="D1179" i="1" s="1"/>
  <c r="G1178" i="1"/>
  <c r="B1178" i="1"/>
  <c r="A1178" i="1"/>
  <c r="C1178" i="1" s="1"/>
  <c r="D1178" i="1" s="1"/>
  <c r="G1177" i="1"/>
  <c r="B1177" i="1"/>
  <c r="A1177" i="1"/>
  <c r="C1177" i="1" s="1"/>
  <c r="D1177" i="1" s="1"/>
  <c r="G1176" i="1"/>
  <c r="B1176" i="1"/>
  <c r="A1176" i="1"/>
  <c r="C1176" i="1" s="1"/>
  <c r="D1176" i="1" s="1"/>
  <c r="G1175" i="1"/>
  <c r="B1175" i="1"/>
  <c r="A1175" i="1"/>
  <c r="C1175" i="1" s="1"/>
  <c r="D1175" i="1" s="1"/>
  <c r="G1174" i="1"/>
  <c r="B1174" i="1"/>
  <c r="A1174" i="1"/>
  <c r="C1174" i="1" s="1"/>
  <c r="D1174" i="1" s="1"/>
  <c r="G1173" i="1"/>
  <c r="B1173" i="1"/>
  <c r="A1173" i="1"/>
  <c r="C1173" i="1" s="1"/>
  <c r="D1173" i="1" s="1"/>
  <c r="G1172" i="1"/>
  <c r="B1172" i="1"/>
  <c r="A1172" i="1"/>
  <c r="C1172" i="1" s="1"/>
  <c r="D1172" i="1" s="1"/>
  <c r="G1171" i="1"/>
  <c r="B1171" i="1"/>
  <c r="A1171" i="1"/>
  <c r="C1171" i="1" s="1"/>
  <c r="D1171" i="1" s="1"/>
  <c r="G1170" i="1"/>
  <c r="B1170" i="1"/>
  <c r="A1170" i="1"/>
  <c r="C1170" i="1" s="1"/>
  <c r="D1170" i="1" s="1"/>
  <c r="E1188" i="1" l="1"/>
  <c r="F1188" i="1" s="1"/>
  <c r="E1170" i="1"/>
  <c r="F1170" i="1" s="1"/>
  <c r="E1178" i="1"/>
  <c r="F1178" i="1" s="1"/>
  <c r="E1186" i="1"/>
  <c r="F1186" i="1" s="1"/>
  <c r="E1187" i="1"/>
  <c r="F1187" i="1" s="1"/>
  <c r="E1184" i="1"/>
  <c r="F1184" i="1" s="1"/>
  <c r="E1185" i="1"/>
  <c r="F1185" i="1" s="1"/>
  <c r="E1180" i="1"/>
  <c r="F1180" i="1" s="1"/>
  <c r="E1183" i="1"/>
  <c r="F1183" i="1" s="1"/>
  <c r="E1179" i="1"/>
  <c r="F1179" i="1" s="1"/>
  <c r="E1182" i="1"/>
  <c r="F1182" i="1" s="1"/>
  <c r="E1173" i="1"/>
  <c r="F1173" i="1" s="1"/>
  <c r="E1181" i="1"/>
  <c r="F1181" i="1" s="1"/>
  <c r="E1174" i="1"/>
  <c r="F1174" i="1" s="1"/>
  <c r="E1175" i="1"/>
  <c r="F1175" i="1" s="1"/>
  <c r="E1171" i="1"/>
  <c r="F1171" i="1" s="1"/>
  <c r="E1176" i="1"/>
  <c r="F1176" i="1" s="1"/>
  <c r="E1172" i="1"/>
  <c r="F1172" i="1" s="1"/>
  <c r="E1177" i="1"/>
  <c r="F1177" i="1" s="1"/>
  <c r="G1169" i="1"/>
  <c r="B1169" i="1"/>
  <c r="A1169" i="1"/>
  <c r="C1169" i="1" s="1"/>
  <c r="D1169" i="1" s="1"/>
  <c r="E1169" i="1" l="1"/>
  <c r="F1169" i="1" s="1"/>
  <c r="G1168" i="1"/>
  <c r="B1168" i="1"/>
  <c r="A1168" i="1"/>
  <c r="C1168" i="1" s="1"/>
  <c r="D1168" i="1" s="1"/>
  <c r="G1167" i="1"/>
  <c r="B1167" i="1"/>
  <c r="A1167" i="1"/>
  <c r="C1167" i="1" s="1"/>
  <c r="D1167" i="1" s="1"/>
  <c r="G1166" i="1"/>
  <c r="B1166" i="1"/>
  <c r="A1166" i="1"/>
  <c r="C1166" i="1" s="1"/>
  <c r="D1166" i="1" s="1"/>
  <c r="G1165" i="1"/>
  <c r="B1165" i="1"/>
  <c r="A1165" i="1"/>
  <c r="C1165" i="1" s="1"/>
  <c r="D1165" i="1" s="1"/>
  <c r="G1164" i="1"/>
  <c r="B1164" i="1"/>
  <c r="A1164" i="1"/>
  <c r="C1164" i="1" s="1"/>
  <c r="D1164" i="1" s="1"/>
  <c r="E1166" i="1" l="1"/>
  <c r="F1166" i="1" s="1"/>
  <c r="E1167" i="1"/>
  <c r="F1167" i="1" s="1"/>
  <c r="E1168" i="1"/>
  <c r="F1168" i="1" s="1"/>
  <c r="E1164" i="1"/>
  <c r="F1164" i="1" s="1"/>
  <c r="E1165" i="1"/>
  <c r="F1165" i="1" s="1"/>
  <c r="E33" i="5"/>
  <c r="E31" i="5"/>
  <c r="G720" i="3" l="1"/>
  <c r="B720" i="3"/>
  <c r="A720" i="3"/>
  <c r="C720" i="3" s="1"/>
  <c r="D720" i="3" s="1"/>
  <c r="E720" i="3" s="1"/>
  <c r="F720" i="3" s="1"/>
  <c r="G719" i="3"/>
  <c r="B719" i="3"/>
  <c r="A719" i="3"/>
  <c r="C719" i="3" s="1"/>
  <c r="D719" i="3" s="1"/>
  <c r="E719" i="3" s="1"/>
  <c r="F719" i="3" s="1"/>
  <c r="G1163" i="1"/>
  <c r="B1163" i="1"/>
  <c r="A1163" i="1"/>
  <c r="C1163" i="1" s="1"/>
  <c r="D1163" i="1" s="1"/>
  <c r="G1162" i="1"/>
  <c r="B1162" i="1"/>
  <c r="A1162" i="1"/>
  <c r="C1162" i="1" s="1"/>
  <c r="D1162" i="1" s="1"/>
  <c r="E1163" i="1" l="1"/>
  <c r="F1163" i="1" s="1"/>
  <c r="E1162" i="1"/>
  <c r="F1162" i="1" s="1"/>
  <c r="G1161" i="1"/>
  <c r="B1161" i="1"/>
  <c r="A1161" i="1"/>
  <c r="C1161" i="1" s="1"/>
  <c r="D1161" i="1" s="1"/>
  <c r="G1160" i="1"/>
  <c r="B1160" i="1"/>
  <c r="A1160" i="1"/>
  <c r="C1160" i="1" s="1"/>
  <c r="D1160" i="1" s="1"/>
  <c r="E1161" i="1" l="1"/>
  <c r="F1161" i="1" s="1"/>
  <c r="E1160" i="1"/>
  <c r="F1160" i="1" s="1"/>
  <c r="G1159" i="1"/>
  <c r="B1159" i="1"/>
  <c r="A1159" i="1"/>
  <c r="C1159" i="1" s="1"/>
  <c r="D1159" i="1" s="1"/>
  <c r="G1158" i="1"/>
  <c r="B1158" i="1"/>
  <c r="A1158" i="1"/>
  <c r="C1158" i="1" s="1"/>
  <c r="D1158" i="1" s="1"/>
  <c r="G1157" i="1"/>
  <c r="B1157" i="1"/>
  <c r="A1157" i="1"/>
  <c r="C1157" i="1" s="1"/>
  <c r="D1157" i="1" s="1"/>
  <c r="E1159" i="1" l="1"/>
  <c r="F1159" i="1" s="1"/>
  <c r="E1158" i="1"/>
  <c r="F1158" i="1" s="1"/>
  <c r="E1157" i="1"/>
  <c r="F1157" i="1" s="1"/>
  <c r="G1156" i="1"/>
  <c r="B1156" i="1"/>
  <c r="A1156" i="1"/>
  <c r="C1156" i="1" s="1"/>
  <c r="D1156" i="1" s="1"/>
  <c r="G1155" i="1"/>
  <c r="B1155" i="1"/>
  <c r="A1155" i="1"/>
  <c r="C1155" i="1" s="1"/>
  <c r="D1155" i="1" s="1"/>
  <c r="E1156" i="1" l="1"/>
  <c r="F1156" i="1" s="1"/>
  <c r="E1155" i="1"/>
  <c r="F1155" i="1" s="1"/>
  <c r="G1154" i="1"/>
  <c r="B1154" i="1"/>
  <c r="A1154" i="1"/>
  <c r="C1154" i="1" s="1"/>
  <c r="D1154" i="1" s="1"/>
  <c r="E1154" i="1" l="1"/>
  <c r="F1154" i="1" s="1"/>
  <c r="G1152" i="1"/>
  <c r="B1152" i="1"/>
  <c r="A1152" i="1"/>
  <c r="C1152" i="1" s="1"/>
  <c r="D1152" i="1" s="1"/>
  <c r="E1152" i="1" l="1"/>
  <c r="F1152" i="1" s="1"/>
  <c r="G1147" i="1"/>
  <c r="G1153" i="1"/>
  <c r="B1153" i="1"/>
  <c r="A1153" i="1"/>
  <c r="C1153" i="1" s="1"/>
  <c r="D1153" i="1" s="1"/>
  <c r="E1153" i="1" l="1"/>
  <c r="F1153" i="1" s="1"/>
  <c r="E95" i="4"/>
  <c r="E96" i="4"/>
  <c r="G1148" i="1"/>
  <c r="B1148" i="1"/>
  <c r="A1148" i="1"/>
  <c r="C1148" i="1" s="1"/>
  <c r="D1148" i="1" s="1"/>
  <c r="G1151" i="1"/>
  <c r="B1151" i="1"/>
  <c r="A1151" i="1"/>
  <c r="C1151" i="1" s="1"/>
  <c r="D1151" i="1" s="1"/>
  <c r="E1148" i="1" l="1"/>
  <c r="F1148" i="1" s="1"/>
  <c r="E1151" i="1"/>
  <c r="F1151" i="1" s="1"/>
  <c r="G1150" i="1"/>
  <c r="B1150" i="1"/>
  <c r="A1150" i="1"/>
  <c r="C1150" i="1" s="1"/>
  <c r="D1150" i="1" s="1"/>
  <c r="G1149" i="1"/>
  <c r="C1149" i="1"/>
  <c r="D1149" i="1" s="1"/>
  <c r="B1149" i="1"/>
  <c r="G1146" i="1"/>
  <c r="B1146" i="1"/>
  <c r="A1146" i="1"/>
  <c r="C1146" i="1" s="1"/>
  <c r="D1146" i="1" s="1"/>
  <c r="E1146" i="1" l="1"/>
  <c r="F1146" i="1" s="1"/>
  <c r="E1150" i="1"/>
  <c r="F1150" i="1" s="1"/>
  <c r="E1149" i="1"/>
  <c r="F1149" i="1" s="1"/>
  <c r="G1145" i="1"/>
  <c r="B1145" i="1"/>
  <c r="A1145" i="1"/>
  <c r="C1145" i="1" s="1"/>
  <c r="D1145" i="1" s="1"/>
  <c r="G1144" i="1"/>
  <c r="B1144" i="1"/>
  <c r="A1144" i="1"/>
  <c r="C1144" i="1" s="1"/>
  <c r="D1144" i="1" s="1"/>
  <c r="G1143" i="1"/>
  <c r="B1143" i="1"/>
  <c r="A1143" i="1"/>
  <c r="C1143" i="1" s="1"/>
  <c r="D1143" i="1" s="1"/>
  <c r="G1142" i="1"/>
  <c r="B1142" i="1"/>
  <c r="A1142" i="1"/>
  <c r="C1142" i="1" s="1"/>
  <c r="D1142" i="1" s="1"/>
  <c r="G1141" i="1"/>
  <c r="C1141" i="1"/>
  <c r="D1141" i="1" s="1"/>
  <c r="B1141" i="1"/>
  <c r="G1140" i="1"/>
  <c r="B1140" i="1"/>
  <c r="A1140" i="1"/>
  <c r="C1140" i="1" s="1"/>
  <c r="D1140" i="1" s="1"/>
  <c r="G1139" i="1"/>
  <c r="B1139" i="1"/>
  <c r="A1139" i="1"/>
  <c r="C1139" i="1" s="1"/>
  <c r="D1139" i="1" s="1"/>
  <c r="G1138" i="1"/>
  <c r="B1138" i="1"/>
  <c r="A1138" i="1"/>
  <c r="C1138" i="1" s="1"/>
  <c r="D1138" i="1" s="1"/>
  <c r="E1144" i="1" l="1"/>
  <c r="F1144" i="1" s="1"/>
  <c r="E1145" i="1"/>
  <c r="F1145" i="1" s="1"/>
  <c r="E1138" i="1"/>
  <c r="F1138" i="1" s="1"/>
  <c r="E1143" i="1"/>
  <c r="F1143" i="1" s="1"/>
  <c r="E1139" i="1"/>
  <c r="F1139" i="1" s="1"/>
  <c r="E1142" i="1"/>
  <c r="F1142" i="1" s="1"/>
  <c r="E1141" i="1"/>
  <c r="F1141" i="1" s="1"/>
  <c r="E1140" i="1"/>
  <c r="F1140" i="1" s="1"/>
  <c r="G1136" i="1"/>
  <c r="B1136" i="1"/>
  <c r="A1136" i="1"/>
  <c r="C1136" i="1" s="1"/>
  <c r="D1136" i="1" s="1"/>
  <c r="G1137" i="1"/>
  <c r="B1137" i="1"/>
  <c r="A1137" i="1"/>
  <c r="C1137" i="1" s="1"/>
  <c r="D1137" i="1" s="1"/>
  <c r="G1135" i="1"/>
  <c r="B1135" i="1"/>
  <c r="A1135" i="1"/>
  <c r="C1135" i="1" s="1"/>
  <c r="D1135" i="1" s="1"/>
  <c r="E1135" i="1" l="1"/>
  <c r="F1135" i="1" s="1"/>
  <c r="E1136" i="1"/>
  <c r="F1136" i="1" s="1"/>
  <c r="E1137" i="1"/>
  <c r="F1137" i="1" s="1"/>
  <c r="G1134" i="1"/>
  <c r="B1134" i="1"/>
  <c r="A1134" i="1"/>
  <c r="C1134" i="1" s="1"/>
  <c r="D1134" i="1" s="1"/>
  <c r="E1134" i="1" l="1"/>
  <c r="F1134" i="1" s="1"/>
  <c r="E94" i="4"/>
  <c r="E69" i="4"/>
  <c r="E92" i="4"/>
  <c r="E88" i="4"/>
  <c r="E91" i="4"/>
  <c r="E90" i="4"/>
  <c r="E89" i="4"/>
  <c r="E59" i="4"/>
  <c r="E60" i="4"/>
  <c r="E61" i="4"/>
  <c r="E62" i="4"/>
  <c r="E63" i="4"/>
  <c r="E64" i="4"/>
  <c r="E65" i="4"/>
  <c r="E66" i="4"/>
  <c r="E67" i="4"/>
  <c r="E68" i="4"/>
  <c r="E70" i="4"/>
  <c r="E71" i="4"/>
  <c r="E72" i="4"/>
  <c r="E73" i="4"/>
  <c r="E74" i="4"/>
  <c r="E75" i="4"/>
  <c r="E76" i="4"/>
  <c r="E77" i="4"/>
  <c r="E78" i="4"/>
  <c r="E79" i="4"/>
  <c r="E80" i="4"/>
  <c r="E81" i="4"/>
  <c r="E82" i="4"/>
  <c r="E83" i="4"/>
  <c r="E84" i="4"/>
  <c r="E85" i="4"/>
  <c r="E86" i="4"/>
  <c r="E87"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5" i="4"/>
  <c r="E6" i="4"/>
  <c r="E7" i="4"/>
  <c r="E8" i="4"/>
  <c r="E9" i="4"/>
  <c r="E10" i="4"/>
  <c r="E4" i="4"/>
  <c r="G1102" i="1"/>
  <c r="B1102" i="1"/>
  <c r="A1102" i="1"/>
  <c r="C1102" i="1" s="1"/>
  <c r="D1102" i="1" s="1"/>
  <c r="A723" i="1"/>
  <c r="C723" i="1" s="1"/>
  <c r="D723" i="1" s="1"/>
  <c r="B723" i="1"/>
  <c r="G723" i="1"/>
  <c r="G933" i="1"/>
  <c r="B933" i="1"/>
  <c r="A933" i="1"/>
  <c r="C933" i="1" s="1"/>
  <c r="D933" i="1" s="1"/>
  <c r="G815" i="1"/>
  <c r="B815" i="1"/>
  <c r="A815" i="1"/>
  <c r="C815" i="1" s="1"/>
  <c r="D815" i="1" s="1"/>
  <c r="G1122" i="1"/>
  <c r="B1122" i="1"/>
  <c r="A1122" i="1"/>
  <c r="C1122" i="1" s="1"/>
  <c r="D1122" i="1" s="1"/>
  <c r="G839" i="1"/>
  <c r="B839" i="1"/>
  <c r="A839" i="1"/>
  <c r="C839" i="1" s="1"/>
  <c r="D839" i="1" s="1"/>
  <c r="G1091" i="1"/>
  <c r="B1091" i="1"/>
  <c r="A1091" i="1"/>
  <c r="C1091" i="1" s="1"/>
  <c r="D1091" i="1" s="1"/>
  <c r="E815" i="1" l="1"/>
  <c r="F815" i="1" s="1"/>
  <c r="E723" i="1"/>
  <c r="F723" i="1" s="1"/>
  <c r="E12" i="4"/>
  <c r="E1122" i="1"/>
  <c r="F1122" i="1" s="1"/>
  <c r="E1102" i="1"/>
  <c r="F1102" i="1" s="1"/>
  <c r="E933" i="1"/>
  <c r="F933" i="1" s="1"/>
  <c r="E1091" i="1"/>
  <c r="F1091" i="1" s="1"/>
  <c r="E839" i="1"/>
  <c r="F839" i="1" s="1"/>
  <c r="G1132" i="1" l="1"/>
  <c r="B1132" i="1"/>
  <c r="A1132" i="1"/>
  <c r="C1132" i="1" s="1"/>
  <c r="D1132" i="1" s="1"/>
  <c r="A1131" i="1"/>
  <c r="C1131" i="1" s="1"/>
  <c r="D1131" i="1" s="1"/>
  <c r="B1131" i="1"/>
  <c r="G1131" i="1"/>
  <c r="G1087" i="1"/>
  <c r="B1087" i="1"/>
  <c r="A1087" i="1"/>
  <c r="C1087" i="1" s="1"/>
  <c r="D1087" i="1" s="1"/>
  <c r="G1130" i="1"/>
  <c r="B1130" i="1"/>
  <c r="A1130" i="1"/>
  <c r="C1130" i="1" s="1"/>
  <c r="D1130" i="1" s="1"/>
  <c r="G1129" i="1"/>
  <c r="B1129" i="1"/>
  <c r="A1129" i="1"/>
  <c r="C1129" i="1" s="1"/>
  <c r="D1129" i="1" s="1"/>
  <c r="G1128" i="1"/>
  <c r="B1128" i="1"/>
  <c r="A1128" i="1"/>
  <c r="C1128" i="1" s="1"/>
  <c r="D1128" i="1" s="1"/>
  <c r="G1127" i="1"/>
  <c r="B1127" i="1"/>
  <c r="A1127" i="1"/>
  <c r="C1127" i="1" s="1"/>
  <c r="D1127" i="1" s="1"/>
  <c r="G1125" i="1"/>
  <c r="B1125" i="1"/>
  <c r="A1125" i="1"/>
  <c r="C1125" i="1" s="1"/>
  <c r="D1125" i="1" s="1"/>
  <c r="G1126" i="1"/>
  <c r="B1126" i="1"/>
  <c r="A1126" i="1"/>
  <c r="C1126" i="1" s="1"/>
  <c r="D1126" i="1" s="1"/>
  <c r="G1124" i="1"/>
  <c r="B1124" i="1"/>
  <c r="A1124" i="1"/>
  <c r="C1124" i="1" s="1"/>
  <c r="D1124" i="1" s="1"/>
  <c r="G1121" i="1"/>
  <c r="B1121" i="1"/>
  <c r="A1121" i="1"/>
  <c r="C1121" i="1" s="1"/>
  <c r="D1121" i="1" s="1"/>
  <c r="G1118" i="1"/>
  <c r="B1118" i="1"/>
  <c r="A1118" i="1"/>
  <c r="C1118" i="1" s="1"/>
  <c r="D1118" i="1" s="1"/>
  <c r="G1117" i="1"/>
  <c r="B1117" i="1"/>
  <c r="A1117" i="1"/>
  <c r="C1117" i="1" s="1"/>
  <c r="D1117" i="1" s="1"/>
  <c r="G1116" i="1"/>
  <c r="C1116" i="1"/>
  <c r="D1116" i="1" s="1"/>
  <c r="B1116" i="1"/>
  <c r="G1115" i="1"/>
  <c r="B1115" i="1"/>
  <c r="A1115" i="1"/>
  <c r="C1115" i="1" s="1"/>
  <c r="D1115" i="1" s="1"/>
  <c r="G1114" i="1"/>
  <c r="B1114" i="1"/>
  <c r="A1114" i="1"/>
  <c r="C1114" i="1" s="1"/>
  <c r="D1114" i="1" s="1"/>
  <c r="G1112" i="1"/>
  <c r="B1112" i="1"/>
  <c r="A1112" i="1"/>
  <c r="C1112" i="1" s="1"/>
  <c r="D1112" i="1" s="1"/>
  <c r="G1111" i="1"/>
  <c r="B1111" i="1"/>
  <c r="C1111" i="1"/>
  <c r="D1111" i="1" s="1"/>
  <c r="G1110" i="1"/>
  <c r="B1110" i="1"/>
  <c r="A1110" i="1"/>
  <c r="C1110" i="1" s="1"/>
  <c r="D1110" i="1" s="1"/>
  <c r="G1109" i="1"/>
  <c r="B1109" i="1"/>
  <c r="A1109" i="1"/>
  <c r="C1109" i="1" s="1"/>
  <c r="D1109" i="1" s="1"/>
  <c r="G1108" i="1"/>
  <c r="B1108" i="1"/>
  <c r="A1108" i="1"/>
  <c r="C1108" i="1" s="1"/>
  <c r="D1108" i="1" s="1"/>
  <c r="G1107" i="1"/>
  <c r="B1107" i="1"/>
  <c r="A1107" i="1"/>
  <c r="C1107" i="1" s="1"/>
  <c r="D1107" i="1" s="1"/>
  <c r="G1098" i="1"/>
  <c r="B1098" i="1"/>
  <c r="A1098" i="1"/>
  <c r="C1098" i="1" s="1"/>
  <c r="D1098" i="1" s="1"/>
  <c r="G1093" i="1"/>
  <c r="B1093" i="1"/>
  <c r="A1093" i="1"/>
  <c r="C1093" i="1" s="1"/>
  <c r="D1093" i="1" s="1"/>
  <c r="G1094" i="1"/>
  <c r="B1094" i="1"/>
  <c r="A1094" i="1"/>
  <c r="C1094" i="1" s="1"/>
  <c r="D1094" i="1" s="1"/>
  <c r="E1111" i="1" l="1"/>
  <c r="F1111" i="1" s="1"/>
  <c r="E1124" i="1"/>
  <c r="F1124" i="1" s="1"/>
  <c r="E1129" i="1"/>
  <c r="F1129" i="1" s="1"/>
  <c r="E1131" i="1"/>
  <c r="F1131" i="1" s="1"/>
  <c r="E1087" i="1"/>
  <c r="F1087" i="1" s="1"/>
  <c r="E1130" i="1"/>
  <c r="F1130" i="1" s="1"/>
  <c r="E1132" i="1"/>
  <c r="F1132" i="1" s="1"/>
  <c r="E1126" i="1"/>
  <c r="F1126" i="1" s="1"/>
  <c r="E1128" i="1"/>
  <c r="F1128" i="1" s="1"/>
  <c r="E1127" i="1"/>
  <c r="F1127" i="1" s="1"/>
  <c r="E1125" i="1"/>
  <c r="F1125" i="1" s="1"/>
  <c r="E1098" i="1"/>
  <c r="F1098" i="1" s="1"/>
  <c r="E1115" i="1"/>
  <c r="F1115" i="1" s="1"/>
  <c r="E1112" i="1"/>
  <c r="F1112" i="1" s="1"/>
  <c r="E1093" i="1"/>
  <c r="F1093" i="1" s="1"/>
  <c r="E1114" i="1"/>
  <c r="F1114" i="1" s="1"/>
  <c r="E1110" i="1"/>
  <c r="F1110" i="1" s="1"/>
  <c r="E1121" i="1"/>
  <c r="F1121" i="1" s="1"/>
  <c r="E1109" i="1"/>
  <c r="F1109" i="1" s="1"/>
  <c r="E1118" i="1"/>
  <c r="F1118" i="1" s="1"/>
  <c r="E1108" i="1"/>
  <c r="F1108" i="1" s="1"/>
  <c r="E1117" i="1"/>
  <c r="F1117" i="1" s="1"/>
  <c r="E1116" i="1"/>
  <c r="F1116" i="1" s="1"/>
  <c r="E1094" i="1"/>
  <c r="F1094" i="1" s="1"/>
  <c r="E1107" i="1"/>
  <c r="F1107" i="1" s="1"/>
  <c r="G1086" i="1"/>
  <c r="G1085" i="1"/>
  <c r="G1084" i="1"/>
  <c r="B1084" i="1"/>
  <c r="A1084" i="1"/>
  <c r="C1084" i="1" s="1"/>
  <c r="D1084" i="1" s="1"/>
  <c r="G1083" i="1"/>
  <c r="B1083" i="1"/>
  <c r="A1083" i="1"/>
  <c r="C1083" i="1" s="1"/>
  <c r="D1083" i="1" s="1"/>
  <c r="G1082" i="1"/>
  <c r="B1082" i="1"/>
  <c r="A1082" i="1"/>
  <c r="C1082" i="1" s="1"/>
  <c r="D1082" i="1" s="1"/>
  <c r="G1081" i="1"/>
  <c r="B1081" i="1"/>
  <c r="A1081" i="1"/>
  <c r="C1081" i="1" s="1"/>
  <c r="D1081" i="1" s="1"/>
  <c r="G1080" i="1"/>
  <c r="G1078" i="1"/>
  <c r="B1078" i="1"/>
  <c r="A1078" i="1"/>
  <c r="C1078" i="1" s="1"/>
  <c r="D1078" i="1" s="1"/>
  <c r="G1079" i="1"/>
  <c r="A853" i="1"/>
  <c r="C853" i="1" s="1"/>
  <c r="D853" i="1" s="1"/>
  <c r="B853" i="1"/>
  <c r="G853" i="1"/>
  <c r="G1052" i="1"/>
  <c r="B1052" i="1"/>
  <c r="A1052" i="1"/>
  <c r="C1052" i="1" s="1"/>
  <c r="D1052" i="1" s="1"/>
  <c r="A884" i="1"/>
  <c r="C884" i="1" s="1"/>
  <c r="D884" i="1" s="1"/>
  <c r="B884" i="1"/>
  <c r="G884" i="1"/>
  <c r="G1120" i="1"/>
  <c r="B1120" i="1"/>
  <c r="A1120" i="1"/>
  <c r="C1120" i="1" s="1"/>
  <c r="D1120" i="1" s="1"/>
  <c r="G1106" i="1"/>
  <c r="B1106" i="1"/>
  <c r="A1106" i="1"/>
  <c r="C1106" i="1" s="1"/>
  <c r="D1106" i="1" s="1"/>
  <c r="G1092" i="1"/>
  <c r="B1092" i="1"/>
  <c r="A1092" i="1"/>
  <c r="C1092" i="1" s="1"/>
  <c r="D1092" i="1" s="1"/>
  <c r="E1083" i="1" l="1"/>
  <c r="F1083" i="1" s="1"/>
  <c r="E1084" i="1"/>
  <c r="F1084" i="1" s="1"/>
  <c r="E1082" i="1"/>
  <c r="F1082" i="1" s="1"/>
  <c r="E1106" i="1"/>
  <c r="F1106" i="1" s="1"/>
  <c r="E1078" i="1"/>
  <c r="F1078" i="1" s="1"/>
  <c r="E1081" i="1"/>
  <c r="F1081" i="1" s="1"/>
  <c r="E1052" i="1"/>
  <c r="F1052" i="1" s="1"/>
  <c r="E853" i="1"/>
  <c r="F853" i="1" s="1"/>
  <c r="E1092" i="1"/>
  <c r="F1092" i="1" s="1"/>
  <c r="E884" i="1"/>
  <c r="F884" i="1" s="1"/>
  <c r="E1120" i="1"/>
  <c r="F1120" i="1" s="1"/>
  <c r="G1071" i="1"/>
  <c r="G972" i="1"/>
  <c r="G981" i="1"/>
  <c r="B981" i="1"/>
  <c r="A981" i="1"/>
  <c r="C981" i="1" s="1"/>
  <c r="D981" i="1" s="1"/>
  <c r="G989" i="1"/>
  <c r="B989" i="1"/>
  <c r="A989" i="1"/>
  <c r="C989" i="1" s="1"/>
  <c r="D989" i="1" s="1"/>
  <c r="G974" i="1"/>
  <c r="B974" i="1"/>
  <c r="A974" i="1"/>
  <c r="C974" i="1" s="1"/>
  <c r="D974" i="1" s="1"/>
  <c r="G966" i="1"/>
  <c r="B966" i="1"/>
  <c r="A966" i="1"/>
  <c r="C966" i="1" s="1"/>
  <c r="D966" i="1" s="1"/>
  <c r="E989" i="1" l="1"/>
  <c r="F989" i="1" s="1"/>
  <c r="E981" i="1"/>
  <c r="F981" i="1" s="1"/>
  <c r="E966" i="1"/>
  <c r="F966" i="1" s="1"/>
  <c r="E974" i="1"/>
  <c r="F974" i="1" s="1"/>
  <c r="G987" i="1"/>
  <c r="G986" i="1"/>
  <c r="G985" i="1"/>
  <c r="G984" i="1"/>
  <c r="G979" i="1"/>
  <c r="G978" i="1"/>
  <c r="G977" i="1"/>
  <c r="G964" i="1"/>
  <c r="G970" i="1"/>
  <c r="G963" i="1"/>
  <c r="A1088" i="1" l="1"/>
  <c r="C1088" i="1" s="1"/>
  <c r="D1088" i="1" s="1"/>
  <c r="B1088" i="1"/>
  <c r="G1088" i="1"/>
  <c r="A1089" i="1"/>
  <c r="C1089" i="1" s="1"/>
  <c r="D1089" i="1" s="1"/>
  <c r="B1089" i="1"/>
  <c r="G1089" i="1"/>
  <c r="A1090" i="1"/>
  <c r="C1090" i="1" s="1"/>
  <c r="D1090" i="1" s="1"/>
  <c r="B1090" i="1"/>
  <c r="G1090" i="1"/>
  <c r="A1095" i="1"/>
  <c r="C1095" i="1" s="1"/>
  <c r="D1095" i="1" s="1"/>
  <c r="B1095" i="1"/>
  <c r="G1095" i="1"/>
  <c r="A1096" i="1"/>
  <c r="C1096" i="1" s="1"/>
  <c r="D1096" i="1" s="1"/>
  <c r="B1096" i="1"/>
  <c r="G1096" i="1"/>
  <c r="A1097" i="1"/>
  <c r="C1097" i="1" s="1"/>
  <c r="D1097" i="1" s="1"/>
  <c r="B1097" i="1"/>
  <c r="G1097" i="1"/>
  <c r="A1099" i="1"/>
  <c r="C1099" i="1" s="1"/>
  <c r="D1099" i="1" s="1"/>
  <c r="B1099" i="1"/>
  <c r="G1099" i="1"/>
  <c r="A1100" i="1"/>
  <c r="C1100" i="1" s="1"/>
  <c r="D1100" i="1" s="1"/>
  <c r="B1100" i="1"/>
  <c r="G1100" i="1"/>
  <c r="A1101" i="1"/>
  <c r="C1101" i="1" s="1"/>
  <c r="D1101" i="1" s="1"/>
  <c r="B1101" i="1"/>
  <c r="G1101" i="1"/>
  <c r="A1103" i="1"/>
  <c r="C1103" i="1" s="1"/>
  <c r="D1103" i="1" s="1"/>
  <c r="B1103" i="1"/>
  <c r="G1103" i="1"/>
  <c r="A1104" i="1"/>
  <c r="C1104" i="1" s="1"/>
  <c r="D1104" i="1" s="1"/>
  <c r="B1104" i="1"/>
  <c r="G1104" i="1"/>
  <c r="A1105" i="1"/>
  <c r="C1105" i="1" s="1"/>
  <c r="D1105" i="1" s="1"/>
  <c r="B1105" i="1"/>
  <c r="G1105" i="1"/>
  <c r="A1113" i="1"/>
  <c r="C1113" i="1" s="1"/>
  <c r="D1113" i="1" s="1"/>
  <c r="B1113" i="1"/>
  <c r="G1113" i="1"/>
  <c r="A1119" i="1"/>
  <c r="C1119" i="1" s="1"/>
  <c r="D1119" i="1" s="1"/>
  <c r="B1119" i="1"/>
  <c r="G1119" i="1"/>
  <c r="A1123" i="1"/>
  <c r="C1123" i="1" s="1"/>
  <c r="D1123" i="1" s="1"/>
  <c r="B1123" i="1"/>
  <c r="G1123" i="1"/>
  <c r="A1133" i="1"/>
  <c r="C1133" i="1" s="1"/>
  <c r="D1133" i="1" s="1"/>
  <c r="B1133" i="1"/>
  <c r="G1133" i="1"/>
  <c r="G894" i="1"/>
  <c r="G892" i="1"/>
  <c r="E1101" i="1" l="1"/>
  <c r="F1101" i="1" s="1"/>
  <c r="E1096" i="1"/>
  <c r="F1096" i="1" s="1"/>
  <c r="E1100" i="1"/>
  <c r="F1100" i="1" s="1"/>
  <c r="E1123" i="1"/>
  <c r="F1123" i="1" s="1"/>
  <c r="E1133" i="1"/>
  <c r="F1133" i="1" s="1"/>
  <c r="E1088" i="1"/>
  <c r="F1088" i="1" s="1"/>
  <c r="E1119" i="1"/>
  <c r="F1119" i="1" s="1"/>
  <c r="E1095" i="1"/>
  <c r="F1095" i="1" s="1"/>
  <c r="E1089" i="1"/>
  <c r="F1089" i="1" s="1"/>
  <c r="E1105" i="1"/>
  <c r="F1105" i="1" s="1"/>
  <c r="E1113" i="1"/>
  <c r="F1113" i="1" s="1"/>
  <c r="E1099" i="1"/>
  <c r="F1099" i="1" s="1"/>
  <c r="E1104" i="1"/>
  <c r="F1104" i="1" s="1"/>
  <c r="E1097" i="1"/>
  <c r="F1097" i="1" s="1"/>
  <c r="E1103" i="1"/>
  <c r="F1103" i="1" s="1"/>
  <c r="E1090" i="1"/>
  <c r="F1090" i="1" s="1"/>
  <c r="G1075" i="1"/>
  <c r="G1073" i="1"/>
  <c r="G1068" i="1"/>
  <c r="G1066" i="1"/>
  <c r="G1062" i="1"/>
  <c r="G1060" i="1"/>
  <c r="G1056" i="1"/>
  <c r="G1054" i="1"/>
  <c r="G1049" i="1"/>
  <c r="G1047" i="1"/>
  <c r="G1043" i="1"/>
  <c r="G1041" i="1"/>
  <c r="G1037" i="1"/>
  <c r="G1035" i="1"/>
  <c r="G1031" i="1"/>
  <c r="G1029" i="1"/>
  <c r="G1025" i="1"/>
  <c r="G1023" i="1"/>
  <c r="G1019" i="1"/>
  <c r="G1017" i="1"/>
  <c r="G1013" i="1"/>
  <c r="G1011" i="1"/>
  <c r="G1007" i="1"/>
  <c r="G1005" i="1"/>
  <c r="G1001" i="1"/>
  <c r="G999" i="1"/>
  <c r="G995" i="1"/>
  <c r="G993" i="1"/>
  <c r="G991" i="1"/>
  <c r="G983" i="1"/>
  <c r="G976" i="1"/>
  <c r="G968" i="1"/>
  <c r="G971" i="1"/>
  <c r="G961" i="1"/>
  <c r="G959" i="1"/>
  <c r="G955" i="1"/>
  <c r="G953" i="1"/>
  <c r="G949" i="1"/>
  <c r="G947" i="1"/>
  <c r="G943" i="1"/>
  <c r="G941" i="1"/>
  <c r="G937" i="1"/>
  <c r="G935" i="1"/>
  <c r="G930" i="1"/>
  <c r="G928" i="1"/>
  <c r="G924" i="1"/>
  <c r="G922" i="1"/>
  <c r="G918" i="1"/>
  <c r="G916" i="1"/>
  <c r="G912" i="1"/>
  <c r="G910" i="1"/>
  <c r="G906" i="1"/>
  <c r="G904" i="1"/>
  <c r="G900" i="1"/>
  <c r="G898" i="1"/>
  <c r="A888" i="1"/>
  <c r="C888" i="1" s="1"/>
  <c r="D888" i="1" s="1"/>
  <c r="B888" i="1"/>
  <c r="G888" i="1"/>
  <c r="A886" i="1"/>
  <c r="C886" i="1" s="1"/>
  <c r="D886" i="1" s="1"/>
  <c r="B886" i="1"/>
  <c r="G886" i="1"/>
  <c r="A881" i="1"/>
  <c r="C881" i="1" s="1"/>
  <c r="D881" i="1" s="1"/>
  <c r="B881" i="1"/>
  <c r="G881" i="1"/>
  <c r="A879" i="1"/>
  <c r="C879" i="1" s="1"/>
  <c r="D879" i="1" s="1"/>
  <c r="B879" i="1"/>
  <c r="G879" i="1"/>
  <c r="A875" i="1"/>
  <c r="C875" i="1" s="1"/>
  <c r="D875" i="1" s="1"/>
  <c r="B875" i="1"/>
  <c r="G875" i="1"/>
  <c r="A873" i="1"/>
  <c r="C873" i="1" s="1"/>
  <c r="D873" i="1" s="1"/>
  <c r="B873" i="1"/>
  <c r="G873" i="1"/>
  <c r="A869" i="1"/>
  <c r="C869" i="1" s="1"/>
  <c r="D869" i="1" s="1"/>
  <c r="B869" i="1"/>
  <c r="G869" i="1"/>
  <c r="A867" i="1"/>
  <c r="C867" i="1" s="1"/>
  <c r="D867" i="1" s="1"/>
  <c r="B867" i="1"/>
  <c r="G867" i="1"/>
  <c r="A863" i="1"/>
  <c r="C863" i="1" s="1"/>
  <c r="D863" i="1" s="1"/>
  <c r="B863" i="1"/>
  <c r="G863" i="1"/>
  <c r="A861" i="1"/>
  <c r="C861" i="1" s="1"/>
  <c r="D861" i="1" s="1"/>
  <c r="B861" i="1"/>
  <c r="G861" i="1"/>
  <c r="A858" i="1"/>
  <c r="C858" i="1" s="1"/>
  <c r="D858" i="1" s="1"/>
  <c r="B858" i="1"/>
  <c r="G858" i="1"/>
  <c r="A855" i="1"/>
  <c r="C855" i="1" s="1"/>
  <c r="D855" i="1" s="1"/>
  <c r="B855" i="1"/>
  <c r="G855" i="1"/>
  <c r="E867" i="1" l="1"/>
  <c r="F867" i="1" s="1"/>
  <c r="E881" i="1"/>
  <c r="F881" i="1" s="1"/>
  <c r="E879" i="1"/>
  <c r="F879" i="1" s="1"/>
  <c r="E855" i="1"/>
  <c r="F855" i="1" s="1"/>
  <c r="E875" i="1"/>
  <c r="F875" i="1" s="1"/>
  <c r="E861" i="1"/>
  <c r="F861" i="1" s="1"/>
  <c r="E886" i="1"/>
  <c r="F886" i="1" s="1"/>
  <c r="E869" i="1"/>
  <c r="F869" i="1" s="1"/>
  <c r="E873" i="1"/>
  <c r="F873" i="1" s="1"/>
  <c r="E863" i="1"/>
  <c r="F863" i="1" s="1"/>
  <c r="E888" i="1"/>
  <c r="F888" i="1" s="1"/>
  <c r="E858" i="1"/>
  <c r="F858" i="1" s="1"/>
  <c r="G1077" i="1"/>
  <c r="B1077" i="1"/>
  <c r="A1077" i="1"/>
  <c r="C1077" i="1" s="1"/>
  <c r="D1077" i="1" s="1"/>
  <c r="G1076" i="1"/>
  <c r="G1074" i="1"/>
  <c r="B1074" i="1"/>
  <c r="A1074" i="1"/>
  <c r="C1074" i="1" s="1"/>
  <c r="D1074" i="1" s="1"/>
  <c r="G1072" i="1"/>
  <c r="B1072" i="1"/>
  <c r="A1072" i="1"/>
  <c r="C1072" i="1" s="1"/>
  <c r="D1072" i="1" s="1"/>
  <c r="G1070" i="1"/>
  <c r="B1070" i="1"/>
  <c r="A1070" i="1"/>
  <c r="C1070" i="1" s="1"/>
  <c r="D1070" i="1" s="1"/>
  <c r="G1069" i="1"/>
  <c r="G1067" i="1"/>
  <c r="B1067" i="1"/>
  <c r="A1067" i="1"/>
  <c r="C1067" i="1" s="1"/>
  <c r="D1067" i="1" s="1"/>
  <c r="G1065" i="1"/>
  <c r="B1065" i="1"/>
  <c r="A1065" i="1"/>
  <c r="C1065" i="1" s="1"/>
  <c r="D1065" i="1" s="1"/>
  <c r="G1064" i="1"/>
  <c r="B1064" i="1"/>
  <c r="A1064" i="1"/>
  <c r="C1064" i="1" s="1"/>
  <c r="D1064" i="1" s="1"/>
  <c r="G1063" i="1"/>
  <c r="G1061" i="1"/>
  <c r="B1061" i="1"/>
  <c r="A1061" i="1"/>
  <c r="C1061" i="1" s="1"/>
  <c r="D1061" i="1" s="1"/>
  <c r="G1059" i="1"/>
  <c r="B1059" i="1"/>
  <c r="A1059" i="1"/>
  <c r="C1059" i="1" s="1"/>
  <c r="D1059" i="1" s="1"/>
  <c r="G1058" i="1"/>
  <c r="B1058" i="1"/>
  <c r="A1058" i="1"/>
  <c r="C1058" i="1" s="1"/>
  <c r="D1058" i="1" s="1"/>
  <c r="G1057" i="1"/>
  <c r="G1055" i="1"/>
  <c r="B1055" i="1"/>
  <c r="A1055" i="1"/>
  <c r="C1055" i="1" s="1"/>
  <c r="D1055" i="1" s="1"/>
  <c r="G1053" i="1"/>
  <c r="B1053" i="1"/>
  <c r="A1053" i="1"/>
  <c r="C1053" i="1" s="1"/>
  <c r="D1053" i="1" s="1"/>
  <c r="G1051" i="1"/>
  <c r="B1051" i="1"/>
  <c r="A1051" i="1"/>
  <c r="C1051" i="1" s="1"/>
  <c r="D1051" i="1" s="1"/>
  <c r="G1050" i="1"/>
  <c r="G1048" i="1"/>
  <c r="B1048" i="1"/>
  <c r="A1048" i="1"/>
  <c r="C1048" i="1" s="1"/>
  <c r="D1048" i="1" s="1"/>
  <c r="G1046" i="1"/>
  <c r="B1046" i="1"/>
  <c r="A1046" i="1"/>
  <c r="C1046" i="1" s="1"/>
  <c r="D1046" i="1" s="1"/>
  <c r="G1045" i="1"/>
  <c r="B1045" i="1"/>
  <c r="A1045" i="1"/>
  <c r="C1045" i="1" s="1"/>
  <c r="D1045" i="1" s="1"/>
  <c r="G1044" i="1"/>
  <c r="G1042" i="1"/>
  <c r="B1042" i="1"/>
  <c r="A1042" i="1"/>
  <c r="C1042" i="1" s="1"/>
  <c r="D1042" i="1" s="1"/>
  <c r="G1040" i="1"/>
  <c r="B1040" i="1"/>
  <c r="A1040" i="1"/>
  <c r="C1040" i="1" s="1"/>
  <c r="D1040" i="1" s="1"/>
  <c r="G1039" i="1"/>
  <c r="B1039" i="1"/>
  <c r="A1039" i="1"/>
  <c r="C1039" i="1" s="1"/>
  <c r="D1039" i="1" s="1"/>
  <c r="G1038" i="1"/>
  <c r="G1036" i="1"/>
  <c r="B1036" i="1"/>
  <c r="A1036" i="1"/>
  <c r="C1036" i="1" s="1"/>
  <c r="D1036" i="1" s="1"/>
  <c r="G1034" i="1"/>
  <c r="B1034" i="1"/>
  <c r="A1034" i="1"/>
  <c r="C1034" i="1" s="1"/>
  <c r="D1034" i="1" s="1"/>
  <c r="G1033" i="1"/>
  <c r="B1033" i="1"/>
  <c r="A1033" i="1"/>
  <c r="C1033" i="1" s="1"/>
  <c r="D1033" i="1" s="1"/>
  <c r="G1032" i="1"/>
  <c r="G1030" i="1"/>
  <c r="B1030" i="1"/>
  <c r="A1030" i="1"/>
  <c r="C1030" i="1" s="1"/>
  <c r="D1030" i="1" s="1"/>
  <c r="G1028" i="1"/>
  <c r="B1028" i="1"/>
  <c r="A1028" i="1"/>
  <c r="C1028" i="1" s="1"/>
  <c r="D1028" i="1" s="1"/>
  <c r="G1027" i="1"/>
  <c r="B1027" i="1"/>
  <c r="A1027" i="1"/>
  <c r="C1027" i="1" s="1"/>
  <c r="D1027" i="1" s="1"/>
  <c r="G1026" i="1"/>
  <c r="G1024" i="1"/>
  <c r="B1024" i="1"/>
  <c r="A1024" i="1"/>
  <c r="C1024" i="1" s="1"/>
  <c r="D1024" i="1" s="1"/>
  <c r="G1022" i="1"/>
  <c r="B1022" i="1"/>
  <c r="A1022" i="1"/>
  <c r="C1022" i="1" s="1"/>
  <c r="D1022" i="1" s="1"/>
  <c r="G1021" i="1"/>
  <c r="B1021" i="1"/>
  <c r="A1021" i="1"/>
  <c r="C1021" i="1" s="1"/>
  <c r="D1021" i="1" s="1"/>
  <c r="G1020" i="1"/>
  <c r="G1018" i="1"/>
  <c r="B1018" i="1"/>
  <c r="A1018" i="1"/>
  <c r="C1018" i="1" s="1"/>
  <c r="D1018" i="1" s="1"/>
  <c r="G1016" i="1"/>
  <c r="B1016" i="1"/>
  <c r="A1016" i="1"/>
  <c r="C1016" i="1" s="1"/>
  <c r="D1016" i="1" s="1"/>
  <c r="G1015" i="1"/>
  <c r="B1015" i="1"/>
  <c r="A1015" i="1"/>
  <c r="C1015" i="1" s="1"/>
  <c r="D1015" i="1" s="1"/>
  <c r="G1014" i="1"/>
  <c r="G1012" i="1"/>
  <c r="B1012" i="1"/>
  <c r="A1012" i="1"/>
  <c r="C1012" i="1" s="1"/>
  <c r="D1012" i="1" s="1"/>
  <c r="G1010" i="1"/>
  <c r="B1010" i="1"/>
  <c r="A1010" i="1"/>
  <c r="C1010" i="1" s="1"/>
  <c r="D1010" i="1" s="1"/>
  <c r="G1009" i="1"/>
  <c r="B1009" i="1"/>
  <c r="A1009" i="1"/>
  <c r="C1009" i="1" s="1"/>
  <c r="D1009" i="1" s="1"/>
  <c r="G1008" i="1"/>
  <c r="G1006" i="1"/>
  <c r="B1006" i="1"/>
  <c r="A1006" i="1"/>
  <c r="C1006" i="1" s="1"/>
  <c r="D1006" i="1" s="1"/>
  <c r="G1004" i="1"/>
  <c r="B1004" i="1"/>
  <c r="A1004" i="1"/>
  <c r="C1004" i="1" s="1"/>
  <c r="D1004" i="1" s="1"/>
  <c r="G1003" i="1"/>
  <c r="B1003" i="1"/>
  <c r="A1003" i="1"/>
  <c r="C1003" i="1" s="1"/>
  <c r="D1003" i="1" s="1"/>
  <c r="G1002" i="1"/>
  <c r="G1000" i="1"/>
  <c r="B1000" i="1"/>
  <c r="A1000" i="1"/>
  <c r="C1000" i="1" s="1"/>
  <c r="D1000" i="1" s="1"/>
  <c r="G998" i="1"/>
  <c r="B998" i="1"/>
  <c r="A998" i="1"/>
  <c r="C998" i="1" s="1"/>
  <c r="D998" i="1" s="1"/>
  <c r="G997" i="1"/>
  <c r="B997" i="1"/>
  <c r="A997" i="1"/>
  <c r="C997" i="1" s="1"/>
  <c r="D997" i="1" s="1"/>
  <c r="G996" i="1"/>
  <c r="G994" i="1"/>
  <c r="B994" i="1"/>
  <c r="A994" i="1"/>
  <c r="C994" i="1" s="1"/>
  <c r="D994" i="1" s="1"/>
  <c r="G992" i="1"/>
  <c r="B992" i="1"/>
  <c r="A992" i="1"/>
  <c r="C992" i="1" s="1"/>
  <c r="D992" i="1" s="1"/>
  <c r="G990" i="1"/>
  <c r="B990" i="1"/>
  <c r="A990" i="1"/>
  <c r="C990" i="1" s="1"/>
  <c r="D990" i="1" s="1"/>
  <c r="G988" i="1"/>
  <c r="B988" i="1"/>
  <c r="A988" i="1"/>
  <c r="C988" i="1" s="1"/>
  <c r="D988" i="1" s="1"/>
  <c r="G982" i="1"/>
  <c r="B982" i="1"/>
  <c r="A982" i="1"/>
  <c r="C982" i="1" s="1"/>
  <c r="D982" i="1" s="1"/>
  <c r="G980" i="1"/>
  <c r="B980" i="1"/>
  <c r="A980" i="1"/>
  <c r="C980" i="1" s="1"/>
  <c r="D980" i="1" s="1"/>
  <c r="G975" i="1"/>
  <c r="B975" i="1"/>
  <c r="A975" i="1"/>
  <c r="C975" i="1" s="1"/>
  <c r="D975" i="1" s="1"/>
  <c r="G973" i="1"/>
  <c r="B973" i="1"/>
  <c r="A973" i="1"/>
  <c r="C973" i="1" s="1"/>
  <c r="D973" i="1" s="1"/>
  <c r="G969" i="1"/>
  <c r="G967" i="1"/>
  <c r="B967" i="1"/>
  <c r="A967" i="1"/>
  <c r="C967" i="1" s="1"/>
  <c r="D967" i="1" s="1"/>
  <c r="G965" i="1"/>
  <c r="B965" i="1"/>
  <c r="A965" i="1"/>
  <c r="C965" i="1" s="1"/>
  <c r="D965" i="1" s="1"/>
  <c r="G962" i="1"/>
  <c r="G960" i="1"/>
  <c r="B960" i="1"/>
  <c r="A960" i="1"/>
  <c r="C960" i="1" s="1"/>
  <c r="D960" i="1" s="1"/>
  <c r="G958" i="1"/>
  <c r="B958" i="1"/>
  <c r="A958" i="1"/>
  <c r="C958" i="1" s="1"/>
  <c r="D958" i="1" s="1"/>
  <c r="G957" i="1"/>
  <c r="B957" i="1"/>
  <c r="A957" i="1"/>
  <c r="C957" i="1" s="1"/>
  <c r="D957" i="1" s="1"/>
  <c r="G956" i="1"/>
  <c r="G954" i="1"/>
  <c r="B954" i="1"/>
  <c r="A954" i="1"/>
  <c r="C954" i="1" s="1"/>
  <c r="D954" i="1" s="1"/>
  <c r="G952" i="1"/>
  <c r="B952" i="1"/>
  <c r="A952" i="1"/>
  <c r="C952" i="1" s="1"/>
  <c r="D952" i="1" s="1"/>
  <c r="G951" i="1"/>
  <c r="B951" i="1"/>
  <c r="A951" i="1"/>
  <c r="C951" i="1" s="1"/>
  <c r="D951" i="1" s="1"/>
  <c r="G950" i="1"/>
  <c r="G948" i="1"/>
  <c r="B948" i="1"/>
  <c r="A948" i="1"/>
  <c r="C948" i="1" s="1"/>
  <c r="D948" i="1" s="1"/>
  <c r="G946" i="1"/>
  <c r="B946" i="1"/>
  <c r="A946" i="1"/>
  <c r="C946" i="1" s="1"/>
  <c r="D946" i="1" s="1"/>
  <c r="G945" i="1"/>
  <c r="B945" i="1"/>
  <c r="A945" i="1"/>
  <c r="C945" i="1" s="1"/>
  <c r="D945" i="1" s="1"/>
  <c r="G944" i="1"/>
  <c r="G942" i="1"/>
  <c r="B942" i="1"/>
  <c r="A942" i="1"/>
  <c r="C942" i="1" s="1"/>
  <c r="D942" i="1" s="1"/>
  <c r="G940" i="1"/>
  <c r="B940" i="1"/>
  <c r="A940" i="1"/>
  <c r="C940" i="1" s="1"/>
  <c r="D940" i="1" s="1"/>
  <c r="G939" i="1"/>
  <c r="B939" i="1"/>
  <c r="A939" i="1"/>
  <c r="C939" i="1" s="1"/>
  <c r="D939" i="1" s="1"/>
  <c r="G938" i="1"/>
  <c r="G936" i="1"/>
  <c r="B936" i="1"/>
  <c r="A936" i="1"/>
  <c r="C936" i="1" s="1"/>
  <c r="D936" i="1" s="1"/>
  <c r="G934" i="1"/>
  <c r="B934" i="1"/>
  <c r="A934" i="1"/>
  <c r="C934" i="1" s="1"/>
  <c r="D934" i="1" s="1"/>
  <c r="G932" i="1"/>
  <c r="B932" i="1"/>
  <c r="A932" i="1"/>
  <c r="C932" i="1" s="1"/>
  <c r="D932" i="1" s="1"/>
  <c r="G931" i="1"/>
  <c r="G929" i="1"/>
  <c r="B929" i="1"/>
  <c r="A929" i="1"/>
  <c r="C929" i="1" s="1"/>
  <c r="D929" i="1" s="1"/>
  <c r="G927" i="1"/>
  <c r="B927" i="1"/>
  <c r="A927" i="1"/>
  <c r="C927" i="1" s="1"/>
  <c r="D927" i="1" s="1"/>
  <c r="G926" i="1"/>
  <c r="B926" i="1"/>
  <c r="A926" i="1"/>
  <c r="C926" i="1" s="1"/>
  <c r="D926" i="1" s="1"/>
  <c r="G925" i="1"/>
  <c r="G923" i="1"/>
  <c r="B923" i="1"/>
  <c r="A923" i="1"/>
  <c r="C923" i="1" s="1"/>
  <c r="D923" i="1" s="1"/>
  <c r="G921" i="1"/>
  <c r="B921" i="1"/>
  <c r="A921" i="1"/>
  <c r="C921" i="1" s="1"/>
  <c r="D921" i="1" s="1"/>
  <c r="G920" i="1"/>
  <c r="B920" i="1"/>
  <c r="A920" i="1"/>
  <c r="C920" i="1" s="1"/>
  <c r="D920" i="1" s="1"/>
  <c r="G919" i="1"/>
  <c r="G917" i="1"/>
  <c r="B917" i="1"/>
  <c r="A917" i="1"/>
  <c r="C917" i="1" s="1"/>
  <c r="D917" i="1" s="1"/>
  <c r="G915" i="1"/>
  <c r="B915" i="1"/>
  <c r="A915" i="1"/>
  <c r="C915" i="1" s="1"/>
  <c r="D915" i="1" s="1"/>
  <c r="G914" i="1"/>
  <c r="B914" i="1"/>
  <c r="A914" i="1"/>
  <c r="C914" i="1" s="1"/>
  <c r="D914" i="1" s="1"/>
  <c r="G913" i="1"/>
  <c r="G911" i="1"/>
  <c r="B911" i="1"/>
  <c r="A911" i="1"/>
  <c r="C911" i="1" s="1"/>
  <c r="D911" i="1" s="1"/>
  <c r="G909" i="1"/>
  <c r="B909" i="1"/>
  <c r="A909" i="1"/>
  <c r="C909" i="1" s="1"/>
  <c r="D909" i="1" s="1"/>
  <c r="G908" i="1"/>
  <c r="B908" i="1"/>
  <c r="A908" i="1"/>
  <c r="C908" i="1" s="1"/>
  <c r="D908" i="1" s="1"/>
  <c r="G907" i="1"/>
  <c r="G905" i="1"/>
  <c r="B905" i="1"/>
  <c r="A905" i="1"/>
  <c r="C905" i="1" s="1"/>
  <c r="D905" i="1" s="1"/>
  <c r="G903" i="1"/>
  <c r="B903" i="1"/>
  <c r="A903" i="1"/>
  <c r="C903" i="1" s="1"/>
  <c r="D903" i="1" s="1"/>
  <c r="G902" i="1"/>
  <c r="B902" i="1"/>
  <c r="A902" i="1"/>
  <c r="C902" i="1" s="1"/>
  <c r="D902" i="1" s="1"/>
  <c r="G901" i="1"/>
  <c r="G899" i="1"/>
  <c r="B899" i="1"/>
  <c r="A899" i="1"/>
  <c r="C899" i="1" s="1"/>
  <c r="D899" i="1" s="1"/>
  <c r="G897" i="1"/>
  <c r="B897" i="1"/>
  <c r="A897" i="1"/>
  <c r="C897" i="1" s="1"/>
  <c r="D897" i="1" s="1"/>
  <c r="G896" i="1"/>
  <c r="B896" i="1"/>
  <c r="A896" i="1"/>
  <c r="C896" i="1" s="1"/>
  <c r="D896" i="1" s="1"/>
  <c r="G895" i="1"/>
  <c r="G893" i="1"/>
  <c r="B893" i="1"/>
  <c r="A893" i="1"/>
  <c r="C893" i="1" s="1"/>
  <c r="D893" i="1" s="1"/>
  <c r="G891" i="1"/>
  <c r="B891" i="1"/>
  <c r="A891" i="1"/>
  <c r="C891" i="1" s="1"/>
  <c r="D891" i="1" s="1"/>
  <c r="G890" i="1"/>
  <c r="B890" i="1"/>
  <c r="A890" i="1"/>
  <c r="C890" i="1" s="1"/>
  <c r="D890" i="1" s="1"/>
  <c r="G889" i="1"/>
  <c r="G887" i="1"/>
  <c r="B887" i="1"/>
  <c r="A887" i="1"/>
  <c r="C887" i="1" s="1"/>
  <c r="D887" i="1" s="1"/>
  <c r="G885" i="1"/>
  <c r="B885" i="1"/>
  <c r="A885" i="1"/>
  <c r="C885" i="1" s="1"/>
  <c r="D885" i="1" s="1"/>
  <c r="E1046" i="1" l="1"/>
  <c r="F1046" i="1" s="1"/>
  <c r="E1072" i="1"/>
  <c r="F1072" i="1" s="1"/>
  <c r="E905" i="1"/>
  <c r="F905" i="1" s="1"/>
  <c r="E920" i="1"/>
  <c r="F920" i="1" s="1"/>
  <c r="E954" i="1"/>
  <c r="F954" i="1" s="1"/>
  <c r="E982" i="1"/>
  <c r="F982" i="1" s="1"/>
  <c r="E997" i="1"/>
  <c r="F997" i="1" s="1"/>
  <c r="E1006" i="1"/>
  <c r="F1006" i="1" s="1"/>
  <c r="E885" i="1"/>
  <c r="F885" i="1" s="1"/>
  <c r="E903" i="1"/>
  <c r="F903" i="1" s="1"/>
  <c r="E927" i="1"/>
  <c r="F927" i="1" s="1"/>
  <c r="E980" i="1"/>
  <c r="F980" i="1" s="1"/>
  <c r="E1004" i="1"/>
  <c r="F1004" i="1" s="1"/>
  <c r="E932" i="1"/>
  <c r="F932" i="1" s="1"/>
  <c r="E942" i="1"/>
  <c r="F942" i="1" s="1"/>
  <c r="E1009" i="1"/>
  <c r="F1009" i="1" s="1"/>
  <c r="E1042" i="1"/>
  <c r="F1042" i="1" s="1"/>
  <c r="E1067" i="1"/>
  <c r="F1067" i="1" s="1"/>
  <c r="E908" i="1"/>
  <c r="F908" i="1" s="1"/>
  <c r="E1034" i="1"/>
  <c r="F1034" i="1" s="1"/>
  <c r="E1059" i="1"/>
  <c r="F1059" i="1" s="1"/>
  <c r="E1040" i="1"/>
  <c r="F1040" i="1" s="1"/>
  <c r="E1065" i="1"/>
  <c r="F1065" i="1" s="1"/>
  <c r="E926" i="1"/>
  <c r="F926" i="1" s="1"/>
  <c r="E936" i="1"/>
  <c r="F936" i="1" s="1"/>
  <c r="E951" i="1"/>
  <c r="F951" i="1" s="1"/>
  <c r="E896" i="1"/>
  <c r="F896" i="1" s="1"/>
  <c r="E914" i="1"/>
  <c r="F914" i="1" s="1"/>
  <c r="E939" i="1"/>
  <c r="F939" i="1" s="1"/>
  <c r="E948" i="1"/>
  <c r="F948" i="1" s="1"/>
  <c r="E975" i="1"/>
  <c r="F975" i="1" s="1"/>
  <c r="E1000" i="1"/>
  <c r="F1000" i="1" s="1"/>
  <c r="E1028" i="1"/>
  <c r="F1028" i="1" s="1"/>
  <c r="E1053" i="1"/>
  <c r="F1053" i="1" s="1"/>
  <c r="E934" i="1"/>
  <c r="F934" i="1" s="1"/>
  <c r="E1039" i="1"/>
  <c r="F1039" i="1" s="1"/>
  <c r="E1048" i="1"/>
  <c r="F1048" i="1" s="1"/>
  <c r="E1064" i="1"/>
  <c r="F1064" i="1" s="1"/>
  <c r="E1074" i="1"/>
  <c r="F1074" i="1" s="1"/>
  <c r="E940" i="1"/>
  <c r="F940" i="1" s="1"/>
  <c r="E992" i="1"/>
  <c r="F992" i="1" s="1"/>
  <c r="E1070" i="1"/>
  <c r="F1070" i="1" s="1"/>
  <c r="E921" i="1"/>
  <c r="F921" i="1" s="1"/>
  <c r="E998" i="1"/>
  <c r="F998" i="1" s="1"/>
  <c r="E1012" i="1"/>
  <c r="F1012" i="1" s="1"/>
  <c r="E1027" i="1"/>
  <c r="F1027" i="1" s="1"/>
  <c r="E1077" i="1"/>
  <c r="F1077" i="1" s="1"/>
  <c r="E1022" i="1"/>
  <c r="F1022" i="1" s="1"/>
  <c r="E973" i="1"/>
  <c r="F973" i="1" s="1"/>
  <c r="E915" i="1"/>
  <c r="F915" i="1" s="1"/>
  <c r="E1061" i="1"/>
  <c r="F1061" i="1" s="1"/>
  <c r="E1058" i="1"/>
  <c r="F1058" i="1" s="1"/>
  <c r="E1055" i="1"/>
  <c r="F1055" i="1" s="1"/>
  <c r="E1033" i="1"/>
  <c r="F1033" i="1" s="1"/>
  <c r="E1018" i="1"/>
  <c r="F1018" i="1" s="1"/>
  <c r="E965" i="1"/>
  <c r="F965" i="1" s="1"/>
  <c r="E899" i="1"/>
  <c r="F899" i="1" s="1"/>
  <c r="E911" i="1"/>
  <c r="F911" i="1" s="1"/>
  <c r="E929" i="1"/>
  <c r="F929" i="1" s="1"/>
  <c r="E945" i="1"/>
  <c r="F945" i="1" s="1"/>
  <c r="E958" i="1"/>
  <c r="F958" i="1" s="1"/>
  <c r="E988" i="1"/>
  <c r="F988" i="1" s="1"/>
  <c r="E1016" i="1"/>
  <c r="F1016" i="1" s="1"/>
  <c r="E1024" i="1"/>
  <c r="F1024" i="1" s="1"/>
  <c r="E1021" i="1"/>
  <c r="F1021" i="1" s="1"/>
  <c r="E917" i="1"/>
  <c r="F917" i="1" s="1"/>
  <c r="E946" i="1"/>
  <c r="F946" i="1" s="1"/>
  <c r="E960" i="1"/>
  <c r="F960" i="1" s="1"/>
  <c r="E990" i="1"/>
  <c r="F990" i="1" s="1"/>
  <c r="E1003" i="1"/>
  <c r="F1003" i="1" s="1"/>
  <c r="E1030" i="1"/>
  <c r="F1030" i="1" s="1"/>
  <c r="E1045" i="1"/>
  <c r="F1045" i="1" s="1"/>
  <c r="E897" i="1"/>
  <c r="F897" i="1" s="1"/>
  <c r="E909" i="1"/>
  <c r="F909" i="1" s="1"/>
  <c r="E923" i="1"/>
  <c r="F923" i="1" s="1"/>
  <c r="E957" i="1"/>
  <c r="F957" i="1" s="1"/>
  <c r="E967" i="1"/>
  <c r="F967" i="1" s="1"/>
  <c r="E994" i="1"/>
  <c r="F994" i="1" s="1"/>
  <c r="E1015" i="1"/>
  <c r="F1015" i="1" s="1"/>
  <c r="E1036" i="1"/>
  <c r="F1036" i="1" s="1"/>
  <c r="E1051" i="1"/>
  <c r="F1051" i="1" s="1"/>
  <c r="E952" i="1"/>
  <c r="F952" i="1" s="1"/>
  <c r="E1010" i="1"/>
  <c r="F1010" i="1" s="1"/>
  <c r="E891" i="1"/>
  <c r="F891" i="1" s="1"/>
  <c r="E887" i="1"/>
  <c r="F887" i="1" s="1"/>
  <c r="E902" i="1"/>
  <c r="F902" i="1" s="1"/>
  <c r="E893" i="1"/>
  <c r="F893" i="1" s="1"/>
  <c r="E890" i="1"/>
  <c r="F890" i="1" s="1"/>
  <c r="G883" i="1" l="1"/>
  <c r="B883" i="1"/>
  <c r="A883" i="1"/>
  <c r="C883" i="1" s="1"/>
  <c r="D883" i="1" s="1"/>
  <c r="G882" i="1"/>
  <c r="G878" i="1"/>
  <c r="B878" i="1"/>
  <c r="A878" i="1"/>
  <c r="C878" i="1" s="1"/>
  <c r="D878" i="1" s="1"/>
  <c r="G880" i="1"/>
  <c r="B880" i="1"/>
  <c r="A880" i="1"/>
  <c r="C880" i="1" s="1"/>
  <c r="D880" i="1" s="1"/>
  <c r="G877" i="1"/>
  <c r="B877" i="1"/>
  <c r="A877" i="1"/>
  <c r="C877" i="1" s="1"/>
  <c r="D877" i="1" s="1"/>
  <c r="G876" i="1"/>
  <c r="G872" i="1"/>
  <c r="B872" i="1"/>
  <c r="A872" i="1"/>
  <c r="C872" i="1" s="1"/>
  <c r="D872" i="1" s="1"/>
  <c r="G874" i="1"/>
  <c r="B874" i="1"/>
  <c r="A874" i="1"/>
  <c r="C874" i="1" s="1"/>
  <c r="D874" i="1" s="1"/>
  <c r="G871" i="1"/>
  <c r="B871" i="1"/>
  <c r="A871" i="1"/>
  <c r="C871" i="1" s="1"/>
  <c r="D871" i="1" s="1"/>
  <c r="G870" i="1"/>
  <c r="G866" i="1"/>
  <c r="B866" i="1"/>
  <c r="A866" i="1"/>
  <c r="C866" i="1" s="1"/>
  <c r="D866" i="1" s="1"/>
  <c r="G868" i="1"/>
  <c r="B868" i="1"/>
  <c r="A868" i="1"/>
  <c r="C868" i="1" s="1"/>
  <c r="D868" i="1" s="1"/>
  <c r="G865" i="1"/>
  <c r="B865" i="1"/>
  <c r="A865" i="1"/>
  <c r="C865" i="1" s="1"/>
  <c r="D865" i="1" s="1"/>
  <c r="G864" i="1"/>
  <c r="G860" i="1"/>
  <c r="B860" i="1"/>
  <c r="A860" i="1"/>
  <c r="C860" i="1" s="1"/>
  <c r="D860" i="1" s="1"/>
  <c r="G862" i="1"/>
  <c r="B862" i="1"/>
  <c r="A862" i="1"/>
  <c r="C862" i="1" s="1"/>
  <c r="D862" i="1" s="1"/>
  <c r="G859" i="1"/>
  <c r="B859" i="1"/>
  <c r="A859" i="1"/>
  <c r="C859" i="1" s="1"/>
  <c r="D859" i="1" s="1"/>
  <c r="G856" i="1"/>
  <c r="G854" i="1"/>
  <c r="B854" i="1"/>
  <c r="A854" i="1"/>
  <c r="C854" i="1" s="1"/>
  <c r="D854" i="1" s="1"/>
  <c r="G857" i="1"/>
  <c r="B857" i="1"/>
  <c r="A857" i="1"/>
  <c r="C857" i="1" s="1"/>
  <c r="D857" i="1" s="1"/>
  <c r="G852" i="1"/>
  <c r="B852" i="1"/>
  <c r="A852" i="1"/>
  <c r="C852" i="1" s="1"/>
  <c r="D852" i="1" s="1"/>
  <c r="G851" i="1"/>
  <c r="B851" i="1"/>
  <c r="A851" i="1"/>
  <c r="C851" i="1" s="1"/>
  <c r="D851" i="1" s="1"/>
  <c r="G850" i="1"/>
  <c r="B850" i="1"/>
  <c r="A850" i="1"/>
  <c r="C850" i="1" s="1"/>
  <c r="D850" i="1" s="1"/>
  <c r="G849" i="1"/>
  <c r="B849" i="1"/>
  <c r="A849" i="1"/>
  <c r="C849" i="1" s="1"/>
  <c r="D849" i="1" s="1"/>
  <c r="G848" i="1"/>
  <c r="B848" i="1"/>
  <c r="A848" i="1"/>
  <c r="C848" i="1" s="1"/>
  <c r="D848" i="1" s="1"/>
  <c r="G847" i="1"/>
  <c r="B847" i="1"/>
  <c r="A847" i="1"/>
  <c r="C847" i="1" s="1"/>
  <c r="D847" i="1" s="1"/>
  <c r="G846" i="1"/>
  <c r="B846" i="1"/>
  <c r="A846" i="1"/>
  <c r="C846" i="1" s="1"/>
  <c r="D846" i="1" s="1"/>
  <c r="G845" i="1"/>
  <c r="B845" i="1"/>
  <c r="A845" i="1"/>
  <c r="C845" i="1" s="1"/>
  <c r="D845" i="1" s="1"/>
  <c r="G844" i="1"/>
  <c r="B844" i="1"/>
  <c r="A844" i="1"/>
  <c r="C844" i="1" s="1"/>
  <c r="D844" i="1" s="1"/>
  <c r="E880" i="1" l="1"/>
  <c r="F880" i="1" s="1"/>
  <c r="E865" i="1"/>
  <c r="F865" i="1" s="1"/>
  <c r="E868" i="1"/>
  <c r="F868" i="1" s="1"/>
  <c r="E874" i="1"/>
  <c r="F874" i="1" s="1"/>
  <c r="E872" i="1"/>
  <c r="F872" i="1" s="1"/>
  <c r="E866" i="1"/>
  <c r="F866" i="1" s="1"/>
  <c r="E883" i="1"/>
  <c r="F883" i="1" s="1"/>
  <c r="E862" i="1"/>
  <c r="F862" i="1" s="1"/>
  <c r="E854" i="1"/>
  <c r="F854" i="1" s="1"/>
  <c r="E871" i="1"/>
  <c r="F871" i="1" s="1"/>
  <c r="E878" i="1"/>
  <c r="F878" i="1" s="1"/>
  <c r="E860" i="1"/>
  <c r="F860" i="1" s="1"/>
  <c r="E877" i="1"/>
  <c r="F877" i="1" s="1"/>
  <c r="E852" i="1"/>
  <c r="F852" i="1" s="1"/>
  <c r="E859" i="1"/>
  <c r="F859" i="1" s="1"/>
  <c r="E848" i="1"/>
  <c r="F848" i="1" s="1"/>
  <c r="E845" i="1"/>
  <c r="F845" i="1" s="1"/>
  <c r="E857" i="1"/>
  <c r="F857" i="1" s="1"/>
  <c r="E847" i="1"/>
  <c r="F847" i="1" s="1"/>
  <c r="E851" i="1"/>
  <c r="F851" i="1" s="1"/>
  <c r="E849" i="1"/>
  <c r="F849" i="1" s="1"/>
  <c r="E850" i="1"/>
  <c r="F850" i="1" s="1"/>
  <c r="E846" i="1"/>
  <c r="F846" i="1" s="1"/>
  <c r="E844" i="1"/>
  <c r="F844" i="1" s="1"/>
  <c r="G843" i="1"/>
  <c r="B843" i="1"/>
  <c r="A843" i="1"/>
  <c r="C843" i="1" s="1"/>
  <c r="D843" i="1" s="1"/>
  <c r="G842" i="1"/>
  <c r="B842" i="1"/>
  <c r="A842" i="1"/>
  <c r="C842" i="1" s="1"/>
  <c r="D842" i="1" s="1"/>
  <c r="G841" i="1"/>
  <c r="B841" i="1"/>
  <c r="A841" i="1"/>
  <c r="C841" i="1" s="1"/>
  <c r="D841" i="1" s="1"/>
  <c r="G840" i="1"/>
  <c r="B840" i="1"/>
  <c r="A840" i="1"/>
  <c r="C840" i="1" s="1"/>
  <c r="D840" i="1" s="1"/>
  <c r="E21" i="5"/>
  <c r="E20" i="5"/>
  <c r="E840" i="1" l="1"/>
  <c r="F840" i="1" s="1"/>
  <c r="E843" i="1"/>
  <c r="F843" i="1" s="1"/>
  <c r="E842" i="1"/>
  <c r="F842" i="1" s="1"/>
  <c r="E841" i="1"/>
  <c r="F841" i="1" s="1"/>
  <c r="G838" i="1"/>
  <c r="B838" i="1"/>
  <c r="A838" i="1"/>
  <c r="C838" i="1" s="1"/>
  <c r="D838" i="1" s="1"/>
  <c r="G837" i="1"/>
  <c r="B837" i="1"/>
  <c r="A837" i="1"/>
  <c r="C837" i="1" s="1"/>
  <c r="D837" i="1" s="1"/>
  <c r="G836" i="1"/>
  <c r="B836" i="1"/>
  <c r="A836" i="1"/>
  <c r="C836" i="1" s="1"/>
  <c r="D836" i="1" s="1"/>
  <c r="E836" i="1" l="1"/>
  <c r="F836" i="1" s="1"/>
  <c r="E838" i="1"/>
  <c r="F838" i="1" s="1"/>
  <c r="E837" i="1"/>
  <c r="F837" i="1" s="1"/>
  <c r="G835" i="1"/>
  <c r="B835" i="1"/>
  <c r="A835" i="1"/>
  <c r="C835" i="1" s="1"/>
  <c r="D835" i="1" s="1"/>
  <c r="G834" i="1"/>
  <c r="B834" i="1"/>
  <c r="A834" i="1"/>
  <c r="C834" i="1" s="1"/>
  <c r="D834" i="1" s="1"/>
  <c r="G833" i="1"/>
  <c r="B833" i="1"/>
  <c r="A833" i="1"/>
  <c r="C833" i="1" s="1"/>
  <c r="D833" i="1" s="1"/>
  <c r="G832" i="1"/>
  <c r="B832" i="1"/>
  <c r="A832" i="1"/>
  <c r="C832" i="1" s="1"/>
  <c r="D832" i="1" s="1"/>
  <c r="E834" i="1" l="1"/>
  <c r="F834" i="1" s="1"/>
  <c r="E833" i="1"/>
  <c r="F833" i="1" s="1"/>
  <c r="E835" i="1"/>
  <c r="F835" i="1" s="1"/>
  <c r="E832" i="1"/>
  <c r="F832" i="1" s="1"/>
  <c r="G831" i="1"/>
  <c r="B831" i="1"/>
  <c r="A831" i="1"/>
  <c r="C831" i="1" s="1"/>
  <c r="D831" i="1" s="1"/>
  <c r="G830" i="1"/>
  <c r="B830" i="1"/>
  <c r="A830" i="1"/>
  <c r="C830" i="1" s="1"/>
  <c r="D830" i="1" s="1"/>
  <c r="G829" i="1"/>
  <c r="B829" i="1"/>
  <c r="A829" i="1"/>
  <c r="C829" i="1" s="1"/>
  <c r="D829" i="1" s="1"/>
  <c r="G828" i="1"/>
  <c r="B828" i="1"/>
  <c r="A828" i="1"/>
  <c r="C828" i="1" s="1"/>
  <c r="D828" i="1" s="1"/>
  <c r="G827" i="1"/>
  <c r="B827" i="1"/>
  <c r="A827" i="1"/>
  <c r="C827" i="1" s="1"/>
  <c r="D827" i="1" s="1"/>
  <c r="G826" i="1"/>
  <c r="B826" i="1"/>
  <c r="A826" i="1"/>
  <c r="C826" i="1" s="1"/>
  <c r="D826" i="1" s="1"/>
  <c r="G825" i="1"/>
  <c r="B825" i="1"/>
  <c r="A825" i="1"/>
  <c r="C825" i="1" s="1"/>
  <c r="D825" i="1" s="1"/>
  <c r="G824" i="1"/>
  <c r="B824" i="1"/>
  <c r="A824" i="1"/>
  <c r="C824" i="1" s="1"/>
  <c r="D824" i="1" s="1"/>
  <c r="G823" i="1"/>
  <c r="B823" i="1"/>
  <c r="A823" i="1"/>
  <c r="C823" i="1" s="1"/>
  <c r="D823" i="1" s="1"/>
  <c r="G822" i="1"/>
  <c r="B822" i="1"/>
  <c r="A822" i="1"/>
  <c r="C822" i="1" s="1"/>
  <c r="D822" i="1" s="1"/>
  <c r="G821" i="1"/>
  <c r="B821" i="1"/>
  <c r="A821" i="1"/>
  <c r="C821" i="1" s="1"/>
  <c r="D821" i="1" s="1"/>
  <c r="G820" i="1"/>
  <c r="B820" i="1"/>
  <c r="A820" i="1"/>
  <c r="C820" i="1" s="1"/>
  <c r="D820" i="1" s="1"/>
  <c r="G819" i="1"/>
  <c r="B819" i="1"/>
  <c r="A819" i="1"/>
  <c r="C819" i="1" s="1"/>
  <c r="D819" i="1" s="1"/>
  <c r="G818" i="1"/>
  <c r="B818" i="1"/>
  <c r="A818" i="1"/>
  <c r="C818" i="1" s="1"/>
  <c r="D818" i="1" s="1"/>
  <c r="G817" i="1"/>
  <c r="B817" i="1"/>
  <c r="A817" i="1"/>
  <c r="C817" i="1" s="1"/>
  <c r="D817" i="1" s="1"/>
  <c r="G816" i="1"/>
  <c r="B816" i="1"/>
  <c r="A816" i="1"/>
  <c r="C816" i="1" s="1"/>
  <c r="D816" i="1" s="1"/>
  <c r="E831" i="1" l="1"/>
  <c r="F831" i="1" s="1"/>
  <c r="E829" i="1"/>
  <c r="F829" i="1" s="1"/>
  <c r="E819" i="1"/>
  <c r="F819" i="1" s="1"/>
  <c r="E827" i="1"/>
  <c r="F827" i="1" s="1"/>
  <c r="E830" i="1"/>
  <c r="F830" i="1" s="1"/>
  <c r="E818" i="1"/>
  <c r="F818" i="1" s="1"/>
  <c r="E826" i="1"/>
  <c r="F826" i="1" s="1"/>
  <c r="E816" i="1"/>
  <c r="F816" i="1" s="1"/>
  <c r="E824" i="1"/>
  <c r="F824" i="1" s="1"/>
  <c r="E820" i="1"/>
  <c r="F820" i="1" s="1"/>
  <c r="E828" i="1"/>
  <c r="F828" i="1" s="1"/>
  <c r="E822" i="1"/>
  <c r="F822" i="1" s="1"/>
  <c r="E817" i="1"/>
  <c r="F817" i="1" s="1"/>
  <c r="E825" i="1"/>
  <c r="F825" i="1" s="1"/>
  <c r="E823" i="1"/>
  <c r="F823" i="1" s="1"/>
  <c r="E821" i="1"/>
  <c r="F821" i="1" s="1"/>
  <c r="A714" i="3"/>
  <c r="C714" i="3" s="1"/>
  <c r="D714" i="3" s="1"/>
  <c r="B714" i="3"/>
  <c r="G714" i="3"/>
  <c r="A708" i="3"/>
  <c r="C708" i="3" s="1"/>
  <c r="D708" i="3" s="1"/>
  <c r="B708" i="3"/>
  <c r="G706" i="3"/>
  <c r="C706" i="3"/>
  <c r="D706" i="3" s="1"/>
  <c r="B706" i="3"/>
  <c r="G718" i="3"/>
  <c r="B718" i="3"/>
  <c r="A718" i="3"/>
  <c r="C718" i="3" s="1"/>
  <c r="D718" i="3" s="1"/>
  <c r="G717" i="3"/>
  <c r="B717" i="3"/>
  <c r="A717" i="3"/>
  <c r="C717" i="3" s="1"/>
  <c r="D717" i="3" s="1"/>
  <c r="G716" i="3"/>
  <c r="B716" i="3"/>
  <c r="A716" i="3"/>
  <c r="C716" i="3" s="1"/>
  <c r="D716" i="3" s="1"/>
  <c r="G715" i="3"/>
  <c r="B715" i="3"/>
  <c r="A715" i="3"/>
  <c r="C715" i="3" s="1"/>
  <c r="D715" i="3" s="1"/>
  <c r="G713" i="3"/>
  <c r="G711" i="3"/>
  <c r="B711" i="3"/>
  <c r="A711" i="3"/>
  <c r="C711" i="3" s="1"/>
  <c r="D711" i="3" s="1"/>
  <c r="E711" i="3" s="1"/>
  <c r="F711" i="3" s="1"/>
  <c r="G712" i="3"/>
  <c r="B712" i="3"/>
  <c r="A712" i="3"/>
  <c r="C712" i="3" s="1"/>
  <c r="D712" i="3" s="1"/>
  <c r="G710" i="3"/>
  <c r="B710" i="3"/>
  <c r="A710" i="3"/>
  <c r="C710" i="3" s="1"/>
  <c r="D710" i="3" s="1"/>
  <c r="G709" i="3"/>
  <c r="B709" i="3"/>
  <c r="C709" i="3"/>
  <c r="D709" i="3" s="1"/>
  <c r="G708" i="3"/>
  <c r="G707" i="3"/>
  <c r="B707" i="3"/>
  <c r="A707" i="3"/>
  <c r="C707" i="3" s="1"/>
  <c r="D707" i="3" s="1"/>
  <c r="G705" i="3"/>
  <c r="B705" i="3"/>
  <c r="A705" i="3"/>
  <c r="C705" i="3" s="1"/>
  <c r="D705" i="3" s="1"/>
  <c r="G704" i="3"/>
  <c r="B704" i="3"/>
  <c r="A704" i="3"/>
  <c r="C704" i="3" s="1"/>
  <c r="D704" i="3" s="1"/>
  <c r="G703" i="3"/>
  <c r="B703" i="3"/>
  <c r="A703" i="3"/>
  <c r="C703" i="3" s="1"/>
  <c r="D703" i="3" s="1"/>
  <c r="G702" i="3"/>
  <c r="B702" i="3"/>
  <c r="A702" i="3"/>
  <c r="C702" i="3" s="1"/>
  <c r="D702" i="3" s="1"/>
  <c r="G701" i="3"/>
  <c r="B701" i="3"/>
  <c r="A701" i="3"/>
  <c r="C701" i="3" s="1"/>
  <c r="D701" i="3" s="1"/>
  <c r="G700" i="3"/>
  <c r="B700" i="3"/>
  <c r="A700" i="3"/>
  <c r="C700" i="3" s="1"/>
  <c r="D700" i="3" s="1"/>
  <c r="E709" i="3" l="1"/>
  <c r="F709" i="3" s="1"/>
  <c r="E718" i="3"/>
  <c r="F718" i="3" s="1"/>
  <c r="E708" i="3"/>
  <c r="F708" i="3" s="1"/>
  <c r="E714" i="3"/>
  <c r="F714" i="3" s="1"/>
  <c r="E716" i="3"/>
  <c r="F716" i="3" s="1"/>
  <c r="E701" i="3"/>
  <c r="F701" i="3" s="1"/>
  <c r="E710" i="3"/>
  <c r="F710" i="3" s="1"/>
  <c r="E704" i="3"/>
  <c r="F704" i="3" s="1"/>
  <c r="E717" i="3"/>
  <c r="F717" i="3" s="1"/>
  <c r="E706" i="3"/>
  <c r="F706" i="3" s="1"/>
  <c r="E703" i="3"/>
  <c r="F703" i="3" s="1"/>
  <c r="E700" i="3"/>
  <c r="F700" i="3" s="1"/>
  <c r="E705" i="3"/>
  <c r="F705" i="3" s="1"/>
  <c r="E702" i="3"/>
  <c r="F702" i="3" s="1"/>
  <c r="E715" i="3"/>
  <c r="F715" i="3" s="1"/>
  <c r="E707" i="3"/>
  <c r="F707" i="3" s="1"/>
  <c r="E712" i="3"/>
  <c r="F712" i="3" s="1"/>
  <c r="G814" i="1" l="1"/>
  <c r="B814" i="1"/>
  <c r="A814" i="1"/>
  <c r="C814" i="1" s="1"/>
  <c r="D814" i="1" s="1"/>
  <c r="G813" i="1"/>
  <c r="B813" i="1"/>
  <c r="A813" i="1"/>
  <c r="C813" i="1" s="1"/>
  <c r="D813" i="1" s="1"/>
  <c r="G812" i="1"/>
  <c r="B812" i="1"/>
  <c r="A812" i="1"/>
  <c r="C812" i="1" s="1"/>
  <c r="D812" i="1" s="1"/>
  <c r="G811" i="1"/>
  <c r="B811" i="1"/>
  <c r="A811" i="1"/>
  <c r="C811" i="1" s="1"/>
  <c r="D811" i="1" s="1"/>
  <c r="G810" i="1"/>
  <c r="B810" i="1"/>
  <c r="A810" i="1"/>
  <c r="C810" i="1" s="1"/>
  <c r="D810" i="1" s="1"/>
  <c r="G797" i="1"/>
  <c r="B797" i="1"/>
  <c r="A797" i="1"/>
  <c r="C797" i="1" s="1"/>
  <c r="D797" i="1" s="1"/>
  <c r="G809" i="1"/>
  <c r="B809" i="1"/>
  <c r="A809" i="1"/>
  <c r="C809" i="1" s="1"/>
  <c r="D809" i="1" s="1"/>
  <c r="G808" i="1"/>
  <c r="B808" i="1"/>
  <c r="A808" i="1"/>
  <c r="C808" i="1" s="1"/>
  <c r="D808" i="1" s="1"/>
  <c r="G807" i="1"/>
  <c r="B807" i="1"/>
  <c r="A807" i="1"/>
  <c r="C807" i="1" s="1"/>
  <c r="D807" i="1" s="1"/>
  <c r="G806" i="1"/>
  <c r="B806" i="1"/>
  <c r="A806" i="1"/>
  <c r="C806" i="1" s="1"/>
  <c r="D806" i="1" s="1"/>
  <c r="G805" i="1"/>
  <c r="B805" i="1"/>
  <c r="A805" i="1"/>
  <c r="C805" i="1" s="1"/>
  <c r="D805" i="1" s="1"/>
  <c r="E808" i="1" l="1"/>
  <c r="F808" i="1" s="1"/>
  <c r="E811" i="1"/>
  <c r="F811" i="1" s="1"/>
  <c r="E809" i="1"/>
  <c r="F809" i="1" s="1"/>
  <c r="E814" i="1"/>
  <c r="F814" i="1" s="1"/>
  <c r="E813" i="1"/>
  <c r="F813" i="1" s="1"/>
  <c r="E812" i="1"/>
  <c r="F812" i="1" s="1"/>
  <c r="E810" i="1"/>
  <c r="F810" i="1" s="1"/>
  <c r="E797" i="1"/>
  <c r="F797" i="1" s="1"/>
  <c r="E806" i="1"/>
  <c r="F806" i="1" s="1"/>
  <c r="E805" i="1"/>
  <c r="F805" i="1" s="1"/>
  <c r="E807" i="1"/>
  <c r="F807" i="1" s="1"/>
  <c r="G799" i="1"/>
  <c r="B799" i="1"/>
  <c r="A799" i="1"/>
  <c r="C799" i="1" s="1"/>
  <c r="D799" i="1" s="1"/>
  <c r="E799" i="1" l="1"/>
  <c r="F799" i="1" s="1"/>
  <c r="G699" i="3"/>
  <c r="B699" i="3"/>
  <c r="A699" i="3"/>
  <c r="C699" i="3" s="1"/>
  <c r="D699" i="3" s="1"/>
  <c r="E699" i="3" s="1"/>
  <c r="F699" i="3" s="1"/>
  <c r="G696" i="3"/>
  <c r="B696" i="3"/>
  <c r="A696" i="3"/>
  <c r="C696" i="3" s="1"/>
  <c r="D696" i="3" s="1"/>
  <c r="G697" i="3"/>
  <c r="B697" i="3"/>
  <c r="A697" i="3"/>
  <c r="C697" i="3" s="1"/>
  <c r="D697" i="3" s="1"/>
  <c r="G695" i="3"/>
  <c r="B695" i="3"/>
  <c r="A695" i="3"/>
  <c r="C695" i="3" s="1"/>
  <c r="D695" i="3" s="1"/>
  <c r="G698" i="3"/>
  <c r="B698" i="3"/>
  <c r="A698" i="3"/>
  <c r="C698" i="3" s="1"/>
  <c r="D698" i="3" s="1"/>
  <c r="G765" i="1"/>
  <c r="B765" i="1"/>
  <c r="A765" i="1"/>
  <c r="C765" i="1" s="1"/>
  <c r="D765" i="1" s="1"/>
  <c r="G764" i="1"/>
  <c r="B764" i="1"/>
  <c r="A764" i="1"/>
  <c r="C764" i="1" s="1"/>
  <c r="D764" i="1" s="1"/>
  <c r="G763" i="1"/>
  <c r="B763" i="1"/>
  <c r="A763" i="1"/>
  <c r="C763" i="1" s="1"/>
  <c r="D763" i="1" s="1"/>
  <c r="G761" i="1"/>
  <c r="B761" i="1"/>
  <c r="A761" i="1"/>
  <c r="C761" i="1" s="1"/>
  <c r="D761" i="1" s="1"/>
  <c r="G760" i="1"/>
  <c r="B760" i="1"/>
  <c r="A760" i="1"/>
  <c r="C760" i="1" s="1"/>
  <c r="D760" i="1" s="1"/>
  <c r="G759" i="1"/>
  <c r="B759" i="1"/>
  <c r="A759" i="1"/>
  <c r="C759" i="1" s="1"/>
  <c r="D759" i="1" s="1"/>
  <c r="G752" i="1"/>
  <c r="B752" i="1"/>
  <c r="A752" i="1"/>
  <c r="C752" i="1" s="1"/>
  <c r="D752" i="1" s="1"/>
  <c r="G751" i="1"/>
  <c r="B751" i="1"/>
  <c r="A751" i="1"/>
  <c r="C751" i="1" s="1"/>
  <c r="D751" i="1" s="1"/>
  <c r="G744" i="1"/>
  <c r="C744" i="1"/>
  <c r="D744" i="1" s="1"/>
  <c r="B744" i="1"/>
  <c r="G775" i="1"/>
  <c r="B775" i="1"/>
  <c r="A775" i="1"/>
  <c r="C775" i="1" s="1"/>
  <c r="D775" i="1" s="1"/>
  <c r="G756" i="1"/>
  <c r="B756" i="1"/>
  <c r="A756" i="1"/>
  <c r="C756" i="1" s="1"/>
  <c r="D756" i="1" s="1"/>
  <c r="G694" i="3"/>
  <c r="C694" i="3"/>
  <c r="D694" i="3" s="1"/>
  <c r="B694" i="3"/>
  <c r="G693" i="3"/>
  <c r="B693" i="3"/>
  <c r="A693" i="3"/>
  <c r="C693" i="3" s="1"/>
  <c r="D693" i="3" s="1"/>
  <c r="G692" i="3"/>
  <c r="B692" i="3"/>
  <c r="C692" i="3"/>
  <c r="D692" i="3" s="1"/>
  <c r="G689" i="3"/>
  <c r="B689" i="3"/>
  <c r="A689" i="3"/>
  <c r="C689" i="3" s="1"/>
  <c r="D689" i="3" s="1"/>
  <c r="G802" i="1"/>
  <c r="B802" i="1"/>
  <c r="A802" i="1"/>
  <c r="C802" i="1" s="1"/>
  <c r="D802" i="1" s="1"/>
  <c r="G688" i="3"/>
  <c r="B688" i="3"/>
  <c r="A688" i="3"/>
  <c r="C688" i="3" s="1"/>
  <c r="D688" i="3" s="1"/>
  <c r="G687" i="3"/>
  <c r="B687" i="3"/>
  <c r="A687" i="3"/>
  <c r="C687" i="3" s="1"/>
  <c r="D687" i="3" s="1"/>
  <c r="G796" i="1"/>
  <c r="B796" i="1"/>
  <c r="A796" i="1"/>
  <c r="C796" i="1" s="1"/>
  <c r="D796" i="1" s="1"/>
  <c r="G795" i="1"/>
  <c r="B795" i="1"/>
  <c r="A795" i="1"/>
  <c r="C795" i="1" s="1"/>
  <c r="D795" i="1" s="1"/>
  <c r="G793" i="1"/>
  <c r="B793" i="1"/>
  <c r="A793" i="1"/>
  <c r="C793" i="1" s="1"/>
  <c r="D793" i="1" s="1"/>
  <c r="G794" i="1"/>
  <c r="B794" i="1"/>
  <c r="A794" i="1"/>
  <c r="C794" i="1" s="1"/>
  <c r="D794" i="1" s="1"/>
  <c r="G791" i="1"/>
  <c r="B791" i="1"/>
  <c r="A791" i="1"/>
  <c r="C791" i="1" s="1"/>
  <c r="D791" i="1" s="1"/>
  <c r="G790" i="1"/>
  <c r="B790" i="1"/>
  <c r="A790" i="1"/>
  <c r="C790" i="1" s="1"/>
  <c r="D790" i="1" s="1"/>
  <c r="G789" i="1"/>
  <c r="B789" i="1"/>
  <c r="A789" i="1"/>
  <c r="C789" i="1" s="1"/>
  <c r="D789" i="1" s="1"/>
  <c r="G683" i="3"/>
  <c r="B683" i="3"/>
  <c r="A683" i="3"/>
  <c r="C683" i="3" s="1"/>
  <c r="D683" i="3" s="1"/>
  <c r="G785" i="1"/>
  <c r="B785" i="1"/>
  <c r="A785" i="1"/>
  <c r="C785" i="1" s="1"/>
  <c r="D785" i="1" s="1"/>
  <c r="E695" i="3" l="1"/>
  <c r="F695" i="3" s="1"/>
  <c r="E683" i="3"/>
  <c r="F683" i="3" s="1"/>
  <c r="E687" i="3"/>
  <c r="F687" i="3" s="1"/>
  <c r="E698" i="3"/>
  <c r="F698" i="3" s="1"/>
  <c r="E765" i="1"/>
  <c r="F765" i="1" s="1"/>
  <c r="E764" i="1"/>
  <c r="F764" i="1" s="1"/>
  <c r="E760" i="1"/>
  <c r="F760" i="1" s="1"/>
  <c r="E696" i="3"/>
  <c r="F696" i="3" s="1"/>
  <c r="E688" i="3"/>
  <c r="F688" i="3" s="1"/>
  <c r="E697" i="3"/>
  <c r="F697" i="3" s="1"/>
  <c r="E693" i="3"/>
  <c r="F693" i="3" s="1"/>
  <c r="E759" i="1"/>
  <c r="F759" i="1" s="1"/>
  <c r="E763" i="1"/>
  <c r="F763" i="1" s="1"/>
  <c r="E752" i="1"/>
  <c r="F752" i="1" s="1"/>
  <c r="E761" i="1"/>
  <c r="F761" i="1" s="1"/>
  <c r="E751" i="1"/>
  <c r="F751" i="1" s="1"/>
  <c r="E756" i="1"/>
  <c r="F756" i="1" s="1"/>
  <c r="E775" i="1"/>
  <c r="F775" i="1" s="1"/>
  <c r="E744" i="1"/>
  <c r="F744" i="1" s="1"/>
  <c r="E802" i="1"/>
  <c r="F802" i="1" s="1"/>
  <c r="E694" i="3"/>
  <c r="F694" i="3" s="1"/>
  <c r="E689" i="3"/>
  <c r="F689" i="3" s="1"/>
  <c r="E692" i="3"/>
  <c r="F692" i="3" s="1"/>
  <c r="E793" i="1"/>
  <c r="F793" i="1" s="1"/>
  <c r="E796" i="1"/>
  <c r="F796" i="1" s="1"/>
  <c r="E795" i="1"/>
  <c r="F795" i="1" s="1"/>
  <c r="E790" i="1"/>
  <c r="F790" i="1" s="1"/>
  <c r="E789" i="1"/>
  <c r="F789" i="1" s="1"/>
  <c r="E794" i="1"/>
  <c r="F794" i="1" s="1"/>
  <c r="E791" i="1"/>
  <c r="F791" i="1" s="1"/>
  <c r="E785" i="1"/>
  <c r="F785" i="1" s="1"/>
  <c r="G784" i="1"/>
  <c r="B784" i="1"/>
  <c r="A784" i="1"/>
  <c r="C784" i="1" s="1"/>
  <c r="D784" i="1" s="1"/>
  <c r="G682" i="3"/>
  <c r="B682" i="3"/>
  <c r="A682" i="3"/>
  <c r="C682" i="3" s="1"/>
  <c r="D682" i="3" s="1"/>
  <c r="E682" i="3" s="1"/>
  <c r="F682" i="3" s="1"/>
  <c r="G780" i="1"/>
  <c r="B780" i="1"/>
  <c r="A780" i="1"/>
  <c r="C780" i="1" s="1"/>
  <c r="D780" i="1" s="1"/>
  <c r="G779" i="1"/>
  <c r="B779" i="1"/>
  <c r="A779" i="1"/>
  <c r="C779" i="1" s="1"/>
  <c r="D779" i="1" s="1"/>
  <c r="G778" i="1"/>
  <c r="B778" i="1"/>
  <c r="A778" i="1"/>
  <c r="C778" i="1" s="1"/>
  <c r="D778" i="1" s="1"/>
  <c r="G777" i="1"/>
  <c r="B777" i="1"/>
  <c r="A777" i="1"/>
  <c r="C777" i="1" s="1"/>
  <c r="D777" i="1" s="1"/>
  <c r="G776" i="1"/>
  <c r="B776" i="1"/>
  <c r="A776" i="1"/>
  <c r="C776" i="1" s="1"/>
  <c r="D776" i="1" s="1"/>
  <c r="A749" i="1"/>
  <c r="C749" i="1" s="1"/>
  <c r="D749" i="1" s="1"/>
  <c r="G772" i="1"/>
  <c r="B772" i="1"/>
  <c r="A772" i="1"/>
  <c r="C772" i="1" s="1"/>
  <c r="D772" i="1" s="1"/>
  <c r="G769" i="1"/>
  <c r="B769" i="1"/>
  <c r="A769" i="1"/>
  <c r="C769" i="1" s="1"/>
  <c r="D769" i="1" s="1"/>
  <c r="G771" i="1"/>
  <c r="B771" i="1"/>
  <c r="A771" i="1"/>
  <c r="C771" i="1" s="1"/>
  <c r="D771" i="1" s="1"/>
  <c r="G770" i="1"/>
  <c r="B770" i="1"/>
  <c r="A770" i="1"/>
  <c r="C770" i="1" s="1"/>
  <c r="D770" i="1" s="1"/>
  <c r="G768" i="1"/>
  <c r="B768" i="1"/>
  <c r="A768" i="1"/>
  <c r="C768" i="1" s="1"/>
  <c r="D768" i="1" s="1"/>
  <c r="G767" i="1"/>
  <c r="B767" i="1"/>
  <c r="A767" i="1"/>
  <c r="C767" i="1" s="1"/>
  <c r="D767" i="1" s="1"/>
  <c r="G766" i="1"/>
  <c r="B766" i="1"/>
  <c r="A766" i="1"/>
  <c r="C766" i="1" s="1"/>
  <c r="D766" i="1" s="1"/>
  <c r="G750" i="1"/>
  <c r="B750" i="1"/>
  <c r="A750" i="1"/>
  <c r="C750" i="1" s="1"/>
  <c r="D750" i="1" s="1"/>
  <c r="G749" i="1"/>
  <c r="B749" i="1"/>
  <c r="G748" i="1"/>
  <c r="B748" i="1"/>
  <c r="A748" i="1"/>
  <c r="C748" i="1" s="1"/>
  <c r="D748" i="1" s="1"/>
  <c r="G747" i="1"/>
  <c r="B747" i="1"/>
  <c r="A747" i="1"/>
  <c r="C747" i="1" s="1"/>
  <c r="D747" i="1" s="1"/>
  <c r="G746" i="1"/>
  <c r="B746" i="1"/>
  <c r="A746" i="1"/>
  <c r="C746" i="1" s="1"/>
  <c r="D746" i="1" s="1"/>
  <c r="G745" i="1"/>
  <c r="B745" i="1"/>
  <c r="A745" i="1"/>
  <c r="C745" i="1" s="1"/>
  <c r="D745" i="1" s="1"/>
  <c r="E784" i="1" l="1"/>
  <c r="F784" i="1" s="1"/>
  <c r="E778" i="1"/>
  <c r="F778" i="1" s="1"/>
  <c r="E780" i="1"/>
  <c r="F780" i="1" s="1"/>
  <c r="E777" i="1"/>
  <c r="F777" i="1" s="1"/>
  <c r="E779" i="1"/>
  <c r="F779" i="1" s="1"/>
  <c r="E776" i="1"/>
  <c r="F776" i="1" s="1"/>
  <c r="E772" i="1"/>
  <c r="F772" i="1" s="1"/>
  <c r="E769" i="1"/>
  <c r="F769" i="1" s="1"/>
  <c r="E768" i="1"/>
  <c r="F768" i="1" s="1"/>
  <c r="E745" i="1"/>
  <c r="F745" i="1" s="1"/>
  <c r="E746" i="1"/>
  <c r="F746" i="1" s="1"/>
  <c r="E749" i="1"/>
  <c r="F749" i="1" s="1"/>
  <c r="E748" i="1"/>
  <c r="F748" i="1" s="1"/>
  <c r="E750" i="1"/>
  <c r="F750" i="1" s="1"/>
  <c r="E770" i="1"/>
  <c r="F770" i="1" s="1"/>
  <c r="E771" i="1"/>
  <c r="F771" i="1" s="1"/>
  <c r="E766" i="1"/>
  <c r="F766" i="1" s="1"/>
  <c r="E767" i="1"/>
  <c r="F767" i="1" s="1"/>
  <c r="E747" i="1"/>
  <c r="F747" i="1" s="1"/>
  <c r="E19" i="5"/>
  <c r="E18" i="5"/>
  <c r="E17" i="5"/>
  <c r="E16" i="5"/>
  <c r="E15" i="5"/>
  <c r="G691" i="3"/>
  <c r="B691" i="3"/>
  <c r="A691" i="3"/>
  <c r="C691" i="3" s="1"/>
  <c r="D691" i="3" s="1"/>
  <c r="G690" i="3"/>
  <c r="B690" i="3"/>
  <c r="A690" i="3"/>
  <c r="C690" i="3" s="1"/>
  <c r="D690" i="3" s="1"/>
  <c r="G686" i="3"/>
  <c r="B686" i="3"/>
  <c r="A686" i="3"/>
  <c r="C686" i="3" s="1"/>
  <c r="D686" i="3" s="1"/>
  <c r="G685" i="3"/>
  <c r="B685" i="3"/>
  <c r="A685" i="3"/>
  <c r="C685" i="3" s="1"/>
  <c r="D685" i="3" s="1"/>
  <c r="G684" i="3"/>
  <c r="B684" i="3"/>
  <c r="A684" i="3"/>
  <c r="C684" i="3" s="1"/>
  <c r="D684" i="3" s="1"/>
  <c r="A679" i="3"/>
  <c r="C679" i="3" s="1"/>
  <c r="D679" i="3" s="1"/>
  <c r="B679" i="3"/>
  <c r="G681" i="3"/>
  <c r="B681" i="3"/>
  <c r="A681" i="3"/>
  <c r="C681" i="3" s="1"/>
  <c r="D681" i="3" s="1"/>
  <c r="G680" i="3"/>
  <c r="B680" i="3"/>
  <c r="A680" i="3"/>
  <c r="C680" i="3" s="1"/>
  <c r="D680" i="3" s="1"/>
  <c r="G679" i="3"/>
  <c r="G677" i="3"/>
  <c r="B677" i="3"/>
  <c r="A677" i="3"/>
  <c r="C677" i="3" s="1"/>
  <c r="D677" i="3" s="1"/>
  <c r="G678" i="3"/>
  <c r="B678" i="3"/>
  <c r="A678" i="3"/>
  <c r="C678" i="3" s="1"/>
  <c r="D678" i="3" s="1"/>
  <c r="G676" i="3"/>
  <c r="B676" i="3"/>
  <c r="A676" i="3"/>
  <c r="C676" i="3" s="1"/>
  <c r="D676" i="3" s="1"/>
  <c r="G675" i="3"/>
  <c r="G674" i="3"/>
  <c r="B674" i="3"/>
  <c r="A674" i="3"/>
  <c r="C674" i="3" s="1"/>
  <c r="D674" i="3" s="1"/>
  <c r="G673" i="3"/>
  <c r="B673" i="3"/>
  <c r="A673" i="3"/>
  <c r="C673" i="3" s="1"/>
  <c r="D673" i="3" s="1"/>
  <c r="G672" i="3"/>
  <c r="E681" i="3" l="1"/>
  <c r="F681" i="3" s="1"/>
  <c r="E685" i="3"/>
  <c r="F685" i="3" s="1"/>
  <c r="E680" i="3"/>
  <c r="F680" i="3" s="1"/>
  <c r="E684" i="3"/>
  <c r="F684" i="3" s="1"/>
  <c r="E686" i="3"/>
  <c r="F686" i="3" s="1"/>
  <c r="E690" i="3"/>
  <c r="F690" i="3" s="1"/>
  <c r="E677" i="3"/>
  <c r="F677" i="3" s="1"/>
  <c r="E691" i="3"/>
  <c r="F691" i="3" s="1"/>
  <c r="E679" i="3"/>
  <c r="F679" i="3" s="1"/>
  <c r="E678" i="3"/>
  <c r="F678" i="3" s="1"/>
  <c r="E676" i="3"/>
  <c r="F676" i="3" s="1"/>
  <c r="E674" i="3"/>
  <c r="F674" i="3" s="1"/>
  <c r="E673" i="3"/>
  <c r="F673" i="3" s="1"/>
  <c r="G804" i="1"/>
  <c r="B804" i="1"/>
  <c r="A804" i="1"/>
  <c r="C804" i="1" s="1"/>
  <c r="D804" i="1" s="1"/>
  <c r="G803" i="1"/>
  <c r="B803" i="1"/>
  <c r="A803" i="1"/>
  <c r="C803" i="1" s="1"/>
  <c r="D803" i="1" s="1"/>
  <c r="G801" i="1"/>
  <c r="B801" i="1"/>
  <c r="A801" i="1"/>
  <c r="C801" i="1" s="1"/>
  <c r="D801" i="1" s="1"/>
  <c r="G800" i="1"/>
  <c r="B800" i="1"/>
  <c r="A800" i="1"/>
  <c r="C800" i="1" s="1"/>
  <c r="D800" i="1" s="1"/>
  <c r="G798" i="1"/>
  <c r="B798" i="1"/>
  <c r="A798" i="1"/>
  <c r="C798" i="1" s="1"/>
  <c r="D798" i="1" s="1"/>
  <c r="E800" i="1" l="1"/>
  <c r="F800" i="1" s="1"/>
  <c r="E804" i="1"/>
  <c r="F804" i="1" s="1"/>
  <c r="E803" i="1"/>
  <c r="F803" i="1" s="1"/>
  <c r="E798" i="1"/>
  <c r="F798" i="1" s="1"/>
  <c r="E801" i="1"/>
  <c r="F801" i="1" s="1"/>
  <c r="G792" i="1" l="1"/>
  <c r="B792" i="1"/>
  <c r="A792" i="1"/>
  <c r="C792" i="1" s="1"/>
  <c r="D792" i="1" s="1"/>
  <c r="A786" i="1"/>
  <c r="C786" i="1" s="1"/>
  <c r="D786" i="1" s="1"/>
  <c r="B786" i="1"/>
  <c r="G788" i="1"/>
  <c r="B788" i="1"/>
  <c r="A788" i="1"/>
  <c r="C788" i="1" s="1"/>
  <c r="D788" i="1" s="1"/>
  <c r="G787" i="1"/>
  <c r="B787" i="1"/>
  <c r="A787" i="1"/>
  <c r="C787" i="1" s="1"/>
  <c r="D787" i="1" s="1"/>
  <c r="G786" i="1"/>
  <c r="A781" i="1"/>
  <c r="C781" i="1" s="1"/>
  <c r="D781" i="1" s="1"/>
  <c r="B781" i="1"/>
  <c r="G783" i="1"/>
  <c r="B783" i="1"/>
  <c r="A783" i="1"/>
  <c r="C783" i="1" s="1"/>
  <c r="D783" i="1" s="1"/>
  <c r="G782" i="1"/>
  <c r="B782" i="1"/>
  <c r="A782" i="1"/>
  <c r="C782" i="1" s="1"/>
  <c r="D782" i="1" s="1"/>
  <c r="G781" i="1"/>
  <c r="A773" i="1"/>
  <c r="C773" i="1" s="1"/>
  <c r="D773" i="1" s="1"/>
  <c r="B773" i="1"/>
  <c r="G774" i="1"/>
  <c r="B774" i="1"/>
  <c r="A774" i="1"/>
  <c r="C774" i="1" s="1"/>
  <c r="D774" i="1" s="1"/>
  <c r="G773" i="1"/>
  <c r="G762" i="1"/>
  <c r="B762" i="1"/>
  <c r="A762" i="1"/>
  <c r="C762" i="1" s="1"/>
  <c r="D762" i="1" s="1"/>
  <c r="G758" i="1"/>
  <c r="G757" i="1"/>
  <c r="B757" i="1"/>
  <c r="A757" i="1"/>
  <c r="C757" i="1" s="1"/>
  <c r="D757" i="1" s="1"/>
  <c r="G755" i="1"/>
  <c r="B755" i="1"/>
  <c r="A755" i="1"/>
  <c r="C755" i="1" s="1"/>
  <c r="D755" i="1" s="1"/>
  <c r="G754" i="1"/>
  <c r="B754" i="1"/>
  <c r="A754" i="1"/>
  <c r="C754" i="1" s="1"/>
  <c r="D754" i="1" s="1"/>
  <c r="G753" i="1"/>
  <c r="E782" i="1" l="1"/>
  <c r="F782" i="1" s="1"/>
  <c r="E755" i="1"/>
  <c r="F755" i="1" s="1"/>
  <c r="E787" i="1"/>
  <c r="F787" i="1" s="1"/>
  <c r="E783" i="1"/>
  <c r="F783" i="1" s="1"/>
  <c r="E762" i="1"/>
  <c r="F762" i="1" s="1"/>
  <c r="E754" i="1"/>
  <c r="F754" i="1" s="1"/>
  <c r="E773" i="1"/>
  <c r="F773" i="1" s="1"/>
  <c r="E788" i="1"/>
  <c r="F788" i="1" s="1"/>
  <c r="E781" i="1"/>
  <c r="F781" i="1" s="1"/>
  <c r="E786" i="1"/>
  <c r="F786" i="1" s="1"/>
  <c r="E757" i="1"/>
  <c r="F757" i="1" s="1"/>
  <c r="E774" i="1"/>
  <c r="F774" i="1" s="1"/>
  <c r="E792" i="1"/>
  <c r="F792" i="1" s="1"/>
  <c r="G671" i="3"/>
  <c r="B671" i="3"/>
  <c r="A671" i="3"/>
  <c r="C671" i="3" s="1"/>
  <c r="D671" i="3" s="1"/>
  <c r="G669" i="3"/>
  <c r="B669" i="3"/>
  <c r="A669" i="3"/>
  <c r="C669" i="3" s="1"/>
  <c r="D669" i="3" s="1"/>
  <c r="E671" i="3" l="1"/>
  <c r="F671" i="3" s="1"/>
  <c r="E669" i="3"/>
  <c r="F669" i="3" s="1"/>
  <c r="G718" i="1"/>
  <c r="B718" i="1"/>
  <c r="A718" i="1"/>
  <c r="C718" i="1" s="1"/>
  <c r="D718" i="1" s="1"/>
  <c r="G717" i="1"/>
  <c r="B717" i="1"/>
  <c r="A717" i="1"/>
  <c r="C717" i="1" s="1"/>
  <c r="D717" i="1" s="1"/>
  <c r="E718" i="1" l="1"/>
  <c r="F718" i="1" s="1"/>
  <c r="E717" i="1"/>
  <c r="F717" i="1" s="1"/>
  <c r="E14" i="5"/>
  <c r="E13" i="5"/>
  <c r="E12" i="5"/>
  <c r="G743" i="1"/>
  <c r="B743" i="1"/>
  <c r="A743" i="1"/>
  <c r="C743" i="1" s="1"/>
  <c r="D743" i="1" s="1"/>
  <c r="G742" i="1"/>
  <c r="B742" i="1"/>
  <c r="A742" i="1"/>
  <c r="C742" i="1" s="1"/>
  <c r="D742" i="1" s="1"/>
  <c r="G741" i="1"/>
  <c r="B741" i="1"/>
  <c r="A741" i="1"/>
  <c r="C741" i="1" s="1"/>
  <c r="D741" i="1" s="1"/>
  <c r="G740" i="1"/>
  <c r="B740" i="1"/>
  <c r="A740" i="1"/>
  <c r="C740" i="1" s="1"/>
  <c r="D740" i="1" s="1"/>
  <c r="G739" i="1"/>
  <c r="B739" i="1"/>
  <c r="A739" i="1"/>
  <c r="C739" i="1" s="1"/>
  <c r="D739" i="1" s="1"/>
  <c r="G738" i="1"/>
  <c r="B738" i="1"/>
  <c r="A738" i="1"/>
  <c r="C738" i="1" s="1"/>
  <c r="D738" i="1" s="1"/>
  <c r="G737" i="1"/>
  <c r="B737" i="1"/>
  <c r="A737" i="1"/>
  <c r="C737" i="1" s="1"/>
  <c r="D737" i="1" s="1"/>
  <c r="E742" i="1" l="1"/>
  <c r="F742" i="1" s="1"/>
  <c r="E739" i="1"/>
  <c r="F739" i="1" s="1"/>
  <c r="E743" i="1"/>
  <c r="F743" i="1" s="1"/>
  <c r="E737" i="1"/>
  <c r="F737" i="1" s="1"/>
  <c r="E740" i="1"/>
  <c r="F740" i="1" s="1"/>
  <c r="E741" i="1"/>
  <c r="F741" i="1" s="1"/>
  <c r="E738" i="1"/>
  <c r="F738" i="1" s="1"/>
  <c r="G736" i="1" l="1"/>
  <c r="B736" i="1"/>
  <c r="A736" i="1"/>
  <c r="C736" i="1" s="1"/>
  <c r="D736" i="1" s="1"/>
  <c r="G735" i="1"/>
  <c r="B735" i="1"/>
  <c r="A735" i="1"/>
  <c r="C735" i="1" s="1"/>
  <c r="D735" i="1" s="1"/>
  <c r="G734" i="1"/>
  <c r="B734" i="1"/>
  <c r="A734" i="1"/>
  <c r="C734" i="1" s="1"/>
  <c r="D734" i="1" s="1"/>
  <c r="G733" i="1"/>
  <c r="B733" i="1"/>
  <c r="A733" i="1"/>
  <c r="C733" i="1" s="1"/>
  <c r="D733" i="1" s="1"/>
  <c r="G670" i="3"/>
  <c r="B670" i="3"/>
  <c r="A670" i="3"/>
  <c r="C670" i="3" s="1"/>
  <c r="D670" i="3" s="1"/>
  <c r="G668" i="3"/>
  <c r="B668" i="3"/>
  <c r="A668" i="3"/>
  <c r="C668" i="3" s="1"/>
  <c r="D668" i="3" s="1"/>
  <c r="G667" i="3"/>
  <c r="B667" i="3"/>
  <c r="A667" i="3"/>
  <c r="C667" i="3" s="1"/>
  <c r="D667" i="3" s="1"/>
  <c r="G666" i="3"/>
  <c r="G732" i="1"/>
  <c r="B732" i="1"/>
  <c r="A732" i="1"/>
  <c r="C732" i="1" s="1"/>
  <c r="D732" i="1" s="1"/>
  <c r="G731" i="1"/>
  <c r="B731" i="1"/>
  <c r="A731" i="1"/>
  <c r="C731" i="1" s="1"/>
  <c r="D731" i="1" s="1"/>
  <c r="G730" i="1"/>
  <c r="G729" i="1"/>
  <c r="B729" i="1"/>
  <c r="A729" i="1"/>
  <c r="C729" i="1" s="1"/>
  <c r="D729" i="1" s="1"/>
  <c r="G728" i="1"/>
  <c r="B728" i="1"/>
  <c r="A728" i="1"/>
  <c r="C728" i="1" s="1"/>
  <c r="D728" i="1" s="1"/>
  <c r="G727" i="1"/>
  <c r="B727" i="1"/>
  <c r="A727" i="1"/>
  <c r="C727" i="1" s="1"/>
  <c r="D727" i="1" s="1"/>
  <c r="G726" i="1"/>
  <c r="G665" i="3"/>
  <c r="B665" i="3"/>
  <c r="A665" i="3"/>
  <c r="C665" i="3" s="1"/>
  <c r="D665" i="3" s="1"/>
  <c r="G725" i="1"/>
  <c r="B725" i="1"/>
  <c r="A725" i="1"/>
  <c r="C725" i="1" s="1"/>
  <c r="D725" i="1" s="1"/>
  <c r="G724" i="1"/>
  <c r="B724" i="1"/>
  <c r="A724" i="1"/>
  <c r="C724" i="1" s="1"/>
  <c r="D724" i="1" s="1"/>
  <c r="G651" i="3"/>
  <c r="B651" i="3"/>
  <c r="A651" i="3"/>
  <c r="C651" i="3" s="1"/>
  <c r="D651" i="3" s="1"/>
  <c r="G575" i="3"/>
  <c r="B575" i="3"/>
  <c r="A575" i="3"/>
  <c r="C575" i="3" s="1"/>
  <c r="D575" i="3" s="1"/>
  <c r="E670" i="3" l="1"/>
  <c r="F670" i="3" s="1"/>
  <c r="E665" i="3"/>
  <c r="F665" i="3" s="1"/>
  <c r="E668" i="3"/>
  <c r="F668" i="3" s="1"/>
  <c r="E735" i="1"/>
  <c r="F735" i="1" s="1"/>
  <c r="E734" i="1"/>
  <c r="F734" i="1" s="1"/>
  <c r="E736" i="1"/>
  <c r="F736" i="1" s="1"/>
  <c r="E731" i="1"/>
  <c r="F731" i="1" s="1"/>
  <c r="E733" i="1"/>
  <c r="F733" i="1" s="1"/>
  <c r="E725" i="1"/>
  <c r="F725" i="1" s="1"/>
  <c r="E732" i="1"/>
  <c r="F732" i="1" s="1"/>
  <c r="E651" i="3"/>
  <c r="F651" i="3" s="1"/>
  <c r="E667" i="3"/>
  <c r="F667" i="3" s="1"/>
  <c r="E724" i="1"/>
  <c r="F724" i="1" s="1"/>
  <c r="E729" i="1"/>
  <c r="F729" i="1" s="1"/>
  <c r="E727" i="1"/>
  <c r="F727" i="1" s="1"/>
  <c r="E728" i="1"/>
  <c r="F728" i="1" s="1"/>
  <c r="E575" i="3"/>
  <c r="F575" i="3" s="1"/>
  <c r="G722" i="1" l="1"/>
  <c r="B722" i="1"/>
  <c r="A722" i="1"/>
  <c r="C722" i="1" s="1"/>
  <c r="D722" i="1" s="1"/>
  <c r="G648" i="1"/>
  <c r="B648" i="1"/>
  <c r="A648" i="1"/>
  <c r="C648" i="1" s="1"/>
  <c r="D648" i="1" s="1"/>
  <c r="E648" i="1" l="1"/>
  <c r="F648" i="1" s="1"/>
  <c r="E722" i="1"/>
  <c r="F722" i="1" s="1"/>
  <c r="G721" i="1" l="1"/>
  <c r="B721" i="1"/>
  <c r="A721" i="1"/>
  <c r="C721" i="1" s="1"/>
  <c r="D721" i="1" s="1"/>
  <c r="G720" i="1"/>
  <c r="B720" i="1"/>
  <c r="A720" i="1"/>
  <c r="C720" i="1" s="1"/>
  <c r="D720" i="1" s="1"/>
  <c r="G719" i="1"/>
  <c r="G663" i="3"/>
  <c r="B663" i="3"/>
  <c r="A663" i="3"/>
  <c r="C663" i="3" s="1"/>
  <c r="D663" i="3" s="1"/>
  <c r="G664" i="3"/>
  <c r="B664" i="3"/>
  <c r="A664" i="3"/>
  <c r="C664" i="3" s="1"/>
  <c r="D664" i="3" s="1"/>
  <c r="G662" i="3"/>
  <c r="G714" i="1"/>
  <c r="B714" i="1"/>
  <c r="A714" i="1"/>
  <c r="C714" i="1" s="1"/>
  <c r="D714" i="1" s="1"/>
  <c r="G712" i="1"/>
  <c r="G716" i="1"/>
  <c r="B716" i="1"/>
  <c r="A716" i="1"/>
  <c r="C716" i="1" s="1"/>
  <c r="D716" i="1" s="1"/>
  <c r="G715" i="1"/>
  <c r="B715" i="1"/>
  <c r="A715" i="1"/>
  <c r="C715" i="1" s="1"/>
  <c r="D715" i="1" s="1"/>
  <c r="G661" i="3"/>
  <c r="B661" i="3"/>
  <c r="A661" i="3"/>
  <c r="C661" i="3" s="1"/>
  <c r="D661" i="3" s="1"/>
  <c r="G660" i="3"/>
  <c r="B660" i="3"/>
  <c r="A660" i="3"/>
  <c r="C660" i="3" s="1"/>
  <c r="D660" i="3" s="1"/>
  <c r="G659" i="3"/>
  <c r="B659" i="3"/>
  <c r="A659" i="3"/>
  <c r="C659" i="3" s="1"/>
  <c r="D659" i="3" s="1"/>
  <c r="G658" i="3"/>
  <c r="G713" i="1"/>
  <c r="B713" i="1"/>
  <c r="A713" i="1"/>
  <c r="C713" i="1" s="1"/>
  <c r="D713" i="1" s="1"/>
  <c r="G657" i="3"/>
  <c r="B657" i="3"/>
  <c r="A657" i="3"/>
  <c r="C657" i="3" s="1"/>
  <c r="D657" i="3" s="1"/>
  <c r="G711" i="1"/>
  <c r="B711" i="1"/>
  <c r="A711" i="1"/>
  <c r="C711" i="1" s="1"/>
  <c r="D711" i="1" s="1"/>
  <c r="E664" i="3" l="1"/>
  <c r="F664" i="3" s="1"/>
  <c r="E659" i="3"/>
  <c r="F659" i="3" s="1"/>
  <c r="E661" i="3"/>
  <c r="F661" i="3" s="1"/>
  <c r="E711" i="1"/>
  <c r="F711" i="1" s="1"/>
  <c r="E721" i="1"/>
  <c r="F721" i="1" s="1"/>
  <c r="E713" i="1"/>
  <c r="F713" i="1" s="1"/>
  <c r="E716" i="1"/>
  <c r="F716" i="1" s="1"/>
  <c r="E720" i="1"/>
  <c r="F720" i="1" s="1"/>
  <c r="E714" i="1"/>
  <c r="F714" i="1" s="1"/>
  <c r="E660" i="3"/>
  <c r="F660" i="3" s="1"/>
  <c r="E663" i="3"/>
  <c r="F663" i="3" s="1"/>
  <c r="E657" i="3"/>
  <c r="F657" i="3" s="1"/>
  <c r="E715" i="1"/>
  <c r="F715" i="1" s="1"/>
  <c r="G705" i="1"/>
  <c r="G704" i="1"/>
  <c r="G703" i="1"/>
  <c r="B703" i="1"/>
  <c r="A703" i="1"/>
  <c r="C703" i="1" s="1"/>
  <c r="D703" i="1" s="1"/>
  <c r="G702" i="1"/>
  <c r="B702" i="1"/>
  <c r="A702" i="1"/>
  <c r="C702" i="1" s="1"/>
  <c r="D702" i="1" s="1"/>
  <c r="E703" i="1" l="1"/>
  <c r="F703" i="1" s="1"/>
  <c r="E702" i="1"/>
  <c r="F702" i="1" s="1"/>
  <c r="G655" i="3"/>
  <c r="B655" i="3"/>
  <c r="A655" i="3"/>
  <c r="C655" i="3" s="1"/>
  <c r="D655" i="3" s="1"/>
  <c r="E9" i="5"/>
  <c r="E10" i="5"/>
  <c r="E11" i="5"/>
  <c r="G710" i="1"/>
  <c r="B710" i="1"/>
  <c r="A710" i="1"/>
  <c r="C710" i="1" s="1"/>
  <c r="D710" i="1" s="1"/>
  <c r="G709" i="1"/>
  <c r="B709" i="1"/>
  <c r="A709" i="1"/>
  <c r="C709" i="1" s="1"/>
  <c r="D709" i="1" s="1"/>
  <c r="G708" i="1"/>
  <c r="G656" i="3"/>
  <c r="B656" i="3"/>
  <c r="A656" i="3"/>
  <c r="C656" i="3" s="1"/>
  <c r="D656" i="3" s="1"/>
  <c r="G707" i="1"/>
  <c r="B707" i="1"/>
  <c r="A707" i="1"/>
  <c r="C707" i="1" s="1"/>
  <c r="D707" i="1" s="1"/>
  <c r="G706" i="1"/>
  <c r="B706" i="1"/>
  <c r="A706" i="1"/>
  <c r="C706" i="1" s="1"/>
  <c r="D706" i="1" s="1"/>
  <c r="G654" i="3"/>
  <c r="B654" i="3"/>
  <c r="A654" i="3"/>
  <c r="C654" i="3" s="1"/>
  <c r="D654" i="3" s="1"/>
  <c r="G653" i="3"/>
  <c r="B653" i="3"/>
  <c r="A653" i="3"/>
  <c r="C653" i="3" s="1"/>
  <c r="D653" i="3" s="1"/>
  <c r="G652" i="3"/>
  <c r="G701" i="1"/>
  <c r="B701" i="1"/>
  <c r="A701" i="1"/>
  <c r="C701" i="1" s="1"/>
  <c r="D701" i="1" s="1"/>
  <c r="E710" i="1" l="1"/>
  <c r="F710" i="1" s="1"/>
  <c r="E653" i="3"/>
  <c r="F653" i="3" s="1"/>
  <c r="E655" i="3"/>
  <c r="F655" i="3" s="1"/>
  <c r="E701" i="1"/>
  <c r="F701" i="1" s="1"/>
  <c r="E707" i="1"/>
  <c r="F707" i="1" s="1"/>
  <c r="E656" i="3"/>
  <c r="F656" i="3" s="1"/>
  <c r="E654" i="3"/>
  <c r="F654" i="3" s="1"/>
  <c r="E706" i="1"/>
  <c r="F706" i="1" s="1"/>
  <c r="E709" i="1"/>
  <c r="F709" i="1" s="1"/>
  <c r="G649" i="3"/>
  <c r="B649" i="3"/>
  <c r="A649" i="3"/>
  <c r="C649" i="3" s="1"/>
  <c r="D649" i="3" s="1"/>
  <c r="G650" i="3"/>
  <c r="B650" i="3"/>
  <c r="A650" i="3"/>
  <c r="C650" i="3" s="1"/>
  <c r="D650" i="3" s="1"/>
  <c r="G648" i="3"/>
  <c r="B648" i="3"/>
  <c r="A648" i="3"/>
  <c r="C648" i="3" s="1"/>
  <c r="D648" i="3" s="1"/>
  <c r="G646" i="3"/>
  <c r="G647" i="3"/>
  <c r="B647" i="3"/>
  <c r="A647" i="3"/>
  <c r="C647" i="3" s="1"/>
  <c r="D647" i="3" s="1"/>
  <c r="G700" i="1"/>
  <c r="B700" i="1"/>
  <c r="A700" i="1"/>
  <c r="C700" i="1" s="1"/>
  <c r="D700" i="1" s="1"/>
  <c r="G699" i="1"/>
  <c r="B699" i="1"/>
  <c r="A699" i="1"/>
  <c r="C699" i="1" s="1"/>
  <c r="D699" i="1" s="1"/>
  <c r="G698" i="1"/>
  <c r="G645" i="3"/>
  <c r="B645" i="3"/>
  <c r="A645" i="3"/>
  <c r="C645" i="3" s="1"/>
  <c r="D645" i="3" s="1"/>
  <c r="G697" i="1"/>
  <c r="B697" i="1"/>
  <c r="A697" i="1"/>
  <c r="C697" i="1" s="1"/>
  <c r="D697" i="1" s="1"/>
  <c r="G644" i="3"/>
  <c r="B644" i="3"/>
  <c r="A644" i="3"/>
  <c r="C644" i="3" s="1"/>
  <c r="D644" i="3" s="1"/>
  <c r="G643" i="3"/>
  <c r="B643" i="3"/>
  <c r="A643" i="3"/>
  <c r="C643" i="3" s="1"/>
  <c r="D643" i="3" s="1"/>
  <c r="G696" i="1"/>
  <c r="B696" i="1"/>
  <c r="A696" i="1"/>
  <c r="C696" i="1" s="1"/>
  <c r="D696" i="1" s="1"/>
  <c r="G695" i="1"/>
  <c r="B695" i="1"/>
  <c r="A695" i="1"/>
  <c r="C695" i="1" s="1"/>
  <c r="D695" i="1" s="1"/>
  <c r="G694" i="1"/>
  <c r="B694" i="1"/>
  <c r="A694" i="1"/>
  <c r="C694" i="1" s="1"/>
  <c r="D694" i="1" s="1"/>
  <c r="G693" i="1"/>
  <c r="B693" i="1"/>
  <c r="A693" i="1"/>
  <c r="C693" i="1" s="1"/>
  <c r="D693" i="1" s="1"/>
  <c r="G642" i="3"/>
  <c r="B642" i="3"/>
  <c r="A642" i="3"/>
  <c r="C642" i="3" s="1"/>
  <c r="D642" i="3" s="1"/>
  <c r="E696" i="1" l="1"/>
  <c r="F696" i="1" s="1"/>
  <c r="E699" i="1"/>
  <c r="F699" i="1" s="1"/>
  <c r="E700" i="1"/>
  <c r="F700" i="1" s="1"/>
  <c r="E649" i="3"/>
  <c r="F649" i="3" s="1"/>
  <c r="E697" i="1"/>
  <c r="F697" i="1" s="1"/>
  <c r="E650" i="3"/>
  <c r="F650" i="3" s="1"/>
  <c r="E648" i="3"/>
  <c r="F648" i="3" s="1"/>
  <c r="E642" i="3"/>
  <c r="F642" i="3" s="1"/>
  <c r="E644" i="3"/>
  <c r="F644" i="3" s="1"/>
  <c r="E647" i="3"/>
  <c r="F647" i="3" s="1"/>
  <c r="E643" i="3"/>
  <c r="F643" i="3" s="1"/>
  <c r="E645" i="3"/>
  <c r="F645" i="3" s="1"/>
  <c r="E693" i="1"/>
  <c r="F693" i="1" s="1"/>
  <c r="E695" i="1"/>
  <c r="F695" i="1" s="1"/>
  <c r="E694" i="1"/>
  <c r="F694" i="1" s="1"/>
  <c r="E30" i="5"/>
  <c r="E29" i="5"/>
  <c r="E28" i="5"/>
  <c r="E27" i="5"/>
  <c r="E8" i="5"/>
  <c r="E7" i="5"/>
  <c r="E6" i="5"/>
  <c r="E5" i="5"/>
  <c r="E4" i="5"/>
  <c r="E23" i="5" s="1"/>
  <c r="E24" i="5" l="1"/>
  <c r="G688" i="1"/>
  <c r="B688" i="1"/>
  <c r="A688" i="1"/>
  <c r="C688" i="1" s="1"/>
  <c r="D688" i="1" s="1"/>
  <c r="G632" i="3"/>
  <c r="B632" i="3"/>
  <c r="A632" i="3"/>
  <c r="C632" i="3" s="1"/>
  <c r="D632" i="3" s="1"/>
  <c r="G631" i="3"/>
  <c r="B631" i="3"/>
  <c r="A631" i="3"/>
  <c r="C631" i="3" s="1"/>
  <c r="D631" i="3" s="1"/>
  <c r="G692" i="1"/>
  <c r="B692" i="1"/>
  <c r="A692" i="1"/>
  <c r="C692" i="1" s="1"/>
  <c r="D692" i="1" s="1"/>
  <c r="G691" i="1"/>
  <c r="B691" i="1"/>
  <c r="A691" i="1"/>
  <c r="C691" i="1" s="1"/>
  <c r="D691" i="1" s="1"/>
  <c r="E631" i="3" l="1"/>
  <c r="F631" i="3" s="1"/>
  <c r="E692" i="1"/>
  <c r="F692" i="1" s="1"/>
  <c r="E688" i="1"/>
  <c r="F688" i="1" s="1"/>
  <c r="E632" i="3"/>
  <c r="F632" i="3" s="1"/>
  <c r="E691" i="1"/>
  <c r="F691" i="1" s="1"/>
  <c r="G634" i="1"/>
  <c r="G640" i="3"/>
  <c r="G690" i="1"/>
  <c r="B690" i="1"/>
  <c r="A690" i="1"/>
  <c r="C690" i="1" s="1"/>
  <c r="D690" i="1" s="1"/>
  <c r="G637" i="3"/>
  <c r="G641" i="3"/>
  <c r="B641" i="3"/>
  <c r="A641" i="3"/>
  <c r="C641" i="3" s="1"/>
  <c r="D641" i="3" s="1"/>
  <c r="G639" i="3"/>
  <c r="B639" i="3"/>
  <c r="A639" i="3"/>
  <c r="C639" i="3" s="1"/>
  <c r="D639" i="3" s="1"/>
  <c r="G638" i="3"/>
  <c r="B638" i="3"/>
  <c r="A638" i="3"/>
  <c r="C638" i="3" s="1"/>
  <c r="D638" i="3" s="1"/>
  <c r="G636" i="3"/>
  <c r="B636" i="3"/>
  <c r="A636" i="3"/>
  <c r="C636" i="3" s="1"/>
  <c r="D636" i="3" s="1"/>
  <c r="G635" i="3"/>
  <c r="B635" i="3"/>
  <c r="A635" i="3"/>
  <c r="C635" i="3" s="1"/>
  <c r="D635" i="3" s="1"/>
  <c r="G634" i="3"/>
  <c r="G689" i="1"/>
  <c r="B689" i="1"/>
  <c r="A689" i="1"/>
  <c r="C689" i="1" s="1"/>
  <c r="D689" i="1" s="1"/>
  <c r="G633" i="3"/>
  <c r="B633" i="3"/>
  <c r="A633" i="3"/>
  <c r="C633" i="3" s="1"/>
  <c r="D633" i="3" s="1"/>
  <c r="G630" i="3"/>
  <c r="B630" i="3"/>
  <c r="A630" i="3"/>
  <c r="C630" i="3" s="1"/>
  <c r="D630" i="3" s="1"/>
  <c r="G687" i="1"/>
  <c r="B687" i="1"/>
  <c r="A687" i="1"/>
  <c r="C687" i="1" s="1"/>
  <c r="D687" i="1" s="1"/>
  <c r="G686" i="1"/>
  <c r="B686" i="1"/>
  <c r="A686" i="1"/>
  <c r="C686" i="1" s="1"/>
  <c r="D686" i="1" s="1"/>
  <c r="G685" i="1"/>
  <c r="G684" i="1"/>
  <c r="B684" i="1"/>
  <c r="A684" i="1"/>
  <c r="C684" i="1" s="1"/>
  <c r="D684" i="1" s="1"/>
  <c r="G682" i="1"/>
  <c r="G683" i="1"/>
  <c r="B683" i="1"/>
  <c r="A683" i="1"/>
  <c r="C683" i="1" s="1"/>
  <c r="D683" i="1" s="1"/>
  <c r="E690" i="1" l="1"/>
  <c r="F690" i="1" s="1"/>
  <c r="E687" i="1"/>
  <c r="F687" i="1" s="1"/>
  <c r="E630" i="3"/>
  <c r="F630" i="3" s="1"/>
  <c r="E638" i="3"/>
  <c r="F638" i="3" s="1"/>
  <c r="E636" i="3"/>
  <c r="F636" i="3" s="1"/>
  <c r="E689" i="1"/>
  <c r="F689" i="1" s="1"/>
  <c r="E639" i="3"/>
  <c r="F639" i="3" s="1"/>
  <c r="E641" i="3"/>
  <c r="F641" i="3" s="1"/>
  <c r="E633" i="3"/>
  <c r="F633" i="3" s="1"/>
  <c r="E635" i="3"/>
  <c r="F635" i="3" s="1"/>
  <c r="E686" i="1"/>
  <c r="F686" i="1" s="1"/>
  <c r="E684" i="1"/>
  <c r="F684" i="1" s="1"/>
  <c r="E683" i="1"/>
  <c r="F683" i="1" s="1"/>
  <c r="G615" i="3"/>
  <c r="B615" i="3"/>
  <c r="A615" i="3"/>
  <c r="C615" i="3" s="1"/>
  <c r="D615" i="3" s="1"/>
  <c r="E615" i="3" s="1"/>
  <c r="F615" i="3" s="1"/>
  <c r="G614" i="3"/>
  <c r="B614" i="3"/>
  <c r="A614" i="3"/>
  <c r="C614" i="3" s="1"/>
  <c r="D614" i="3" s="1"/>
  <c r="E614" i="3" l="1"/>
  <c r="F614" i="3" s="1"/>
  <c r="G626" i="3"/>
  <c r="B626" i="3"/>
  <c r="A626" i="3"/>
  <c r="C626" i="3" s="1"/>
  <c r="D626" i="3" s="1"/>
  <c r="G625" i="3"/>
  <c r="B625" i="3"/>
  <c r="A625" i="3"/>
  <c r="C625" i="3" s="1"/>
  <c r="D625" i="3" s="1"/>
  <c r="G624" i="3"/>
  <c r="G623" i="3"/>
  <c r="E626" i="3" l="1"/>
  <c r="F626" i="3" s="1"/>
  <c r="E625" i="3"/>
  <c r="F625" i="3" s="1"/>
  <c r="G622" i="3"/>
  <c r="B622" i="3"/>
  <c r="A622" i="3"/>
  <c r="C622" i="3" s="1"/>
  <c r="D622" i="3" s="1"/>
  <c r="G621" i="3"/>
  <c r="G620" i="3"/>
  <c r="G619" i="3"/>
  <c r="G617" i="3"/>
  <c r="G618" i="3"/>
  <c r="G629" i="3"/>
  <c r="B629" i="3"/>
  <c r="A629" i="3"/>
  <c r="C629" i="3" s="1"/>
  <c r="D629" i="3" s="1"/>
  <c r="G627" i="3"/>
  <c r="G681" i="1"/>
  <c r="B681" i="1"/>
  <c r="A681" i="1"/>
  <c r="C681" i="1" s="1"/>
  <c r="D681" i="1" s="1"/>
  <c r="G679" i="1"/>
  <c r="A676" i="1"/>
  <c r="C676" i="1" s="1"/>
  <c r="D676" i="1" s="1"/>
  <c r="B676" i="1"/>
  <c r="G678" i="1"/>
  <c r="B678" i="1"/>
  <c r="A678" i="1"/>
  <c r="C678" i="1" s="1"/>
  <c r="D678" i="1" s="1"/>
  <c r="G676" i="1"/>
  <c r="G675" i="1"/>
  <c r="B675" i="1"/>
  <c r="A675" i="1"/>
  <c r="C675" i="1" s="1"/>
  <c r="D675" i="1" s="1"/>
  <c r="A677" i="1"/>
  <c r="C677" i="1" s="1"/>
  <c r="D677" i="1" s="1"/>
  <c r="B677" i="1"/>
  <c r="G677" i="1"/>
  <c r="G673" i="1"/>
  <c r="G628" i="3"/>
  <c r="B628" i="3"/>
  <c r="A628" i="3"/>
  <c r="C628" i="3" s="1"/>
  <c r="D628" i="3" s="1"/>
  <c r="G680" i="1"/>
  <c r="B680" i="1"/>
  <c r="A680" i="1"/>
  <c r="C680" i="1" s="1"/>
  <c r="D680" i="1" s="1"/>
  <c r="G616" i="3"/>
  <c r="B616" i="3"/>
  <c r="A616" i="3"/>
  <c r="C616" i="3" s="1"/>
  <c r="D616" i="3" s="1"/>
  <c r="E681" i="1" l="1"/>
  <c r="F681" i="1" s="1"/>
  <c r="E675" i="1"/>
  <c r="F675" i="1" s="1"/>
  <c r="E677" i="1"/>
  <c r="F677" i="1" s="1"/>
  <c r="E622" i="3"/>
  <c r="F622" i="3" s="1"/>
  <c r="E629" i="3"/>
  <c r="F629" i="3" s="1"/>
  <c r="E628" i="3"/>
  <c r="F628" i="3" s="1"/>
  <c r="E676" i="1"/>
  <c r="F676" i="1" s="1"/>
  <c r="E680" i="1"/>
  <c r="F680" i="1" s="1"/>
  <c r="E678" i="1"/>
  <c r="F678" i="1" s="1"/>
  <c r="E616" i="3"/>
  <c r="F616" i="3" s="1"/>
  <c r="G652" i="1"/>
  <c r="G613" i="3"/>
  <c r="G611" i="3" l="1"/>
  <c r="B611" i="3"/>
  <c r="A611" i="3"/>
  <c r="C611" i="3" s="1"/>
  <c r="D611" i="3" s="1"/>
  <c r="G612" i="3"/>
  <c r="B612" i="3"/>
  <c r="A612" i="3"/>
  <c r="C612" i="3" s="1"/>
  <c r="D612" i="3" s="1"/>
  <c r="G610" i="3"/>
  <c r="B610" i="3"/>
  <c r="A610" i="3"/>
  <c r="C610" i="3" s="1"/>
  <c r="D610" i="3" s="1"/>
  <c r="G609" i="3"/>
  <c r="B609" i="3"/>
  <c r="A609" i="3"/>
  <c r="C609" i="3" s="1"/>
  <c r="D609" i="3" s="1"/>
  <c r="G674" i="1"/>
  <c r="B674" i="1"/>
  <c r="A674" i="1"/>
  <c r="C674" i="1" s="1"/>
  <c r="D674" i="1" s="1"/>
  <c r="G608" i="3"/>
  <c r="G607" i="3"/>
  <c r="G606" i="3"/>
  <c r="G664" i="1"/>
  <c r="B664" i="1"/>
  <c r="A664" i="1"/>
  <c r="C664" i="1" s="1"/>
  <c r="D664" i="1" s="1"/>
  <c r="G672" i="1"/>
  <c r="B672" i="1"/>
  <c r="A672" i="1"/>
  <c r="C672" i="1" s="1"/>
  <c r="D672" i="1" s="1"/>
  <c r="G671" i="1"/>
  <c r="B671" i="1"/>
  <c r="A671" i="1"/>
  <c r="C671" i="1" s="1"/>
  <c r="D671" i="1" s="1"/>
  <c r="G669" i="1"/>
  <c r="G670" i="1"/>
  <c r="B670" i="1"/>
  <c r="A670" i="1"/>
  <c r="C670" i="1" s="1"/>
  <c r="D670" i="1" s="1"/>
  <c r="G668" i="1"/>
  <c r="B668" i="1"/>
  <c r="A668" i="1"/>
  <c r="C668" i="1" s="1"/>
  <c r="D668" i="1" s="1"/>
  <c r="G667" i="1"/>
  <c r="G666" i="1"/>
  <c r="G665" i="1"/>
  <c r="B665" i="1"/>
  <c r="A665" i="1"/>
  <c r="C665" i="1" s="1"/>
  <c r="D665" i="1" s="1"/>
  <c r="G663" i="1"/>
  <c r="G662" i="1"/>
  <c r="G661" i="1"/>
  <c r="B661" i="1"/>
  <c r="A661" i="1"/>
  <c r="C661" i="1" s="1"/>
  <c r="D661" i="1" s="1"/>
  <c r="G660" i="1"/>
  <c r="G659" i="1"/>
  <c r="G658" i="1"/>
  <c r="B658" i="1"/>
  <c r="A658" i="1"/>
  <c r="C658" i="1" s="1"/>
  <c r="D658" i="1" s="1"/>
  <c r="G657" i="1"/>
  <c r="G656" i="1"/>
  <c r="G655" i="1"/>
  <c r="B655" i="1"/>
  <c r="A655" i="1"/>
  <c r="C655" i="1" s="1"/>
  <c r="D655" i="1" s="1"/>
  <c r="G654" i="1"/>
  <c r="G653" i="1"/>
  <c r="E674" i="1" l="1"/>
  <c r="F674" i="1" s="1"/>
  <c r="E609" i="3"/>
  <c r="F609" i="3" s="1"/>
  <c r="E612" i="3"/>
  <c r="F612" i="3" s="1"/>
  <c r="E611" i="3"/>
  <c r="F611" i="3" s="1"/>
  <c r="E610" i="3"/>
  <c r="F610" i="3" s="1"/>
  <c r="E664" i="1"/>
  <c r="F664" i="1" s="1"/>
  <c r="E672" i="1"/>
  <c r="F672" i="1" s="1"/>
  <c r="E670" i="1"/>
  <c r="F670" i="1" s="1"/>
  <c r="E671" i="1"/>
  <c r="F671" i="1" s="1"/>
  <c r="E668" i="1"/>
  <c r="F668" i="1" s="1"/>
  <c r="E655" i="1"/>
  <c r="F655" i="1" s="1"/>
  <c r="E665" i="1"/>
  <c r="F665" i="1" s="1"/>
  <c r="E661" i="1"/>
  <c r="F661" i="1" s="1"/>
  <c r="E658" i="1"/>
  <c r="F658" i="1" s="1"/>
  <c r="G650" i="1" l="1"/>
  <c r="G651" i="1"/>
  <c r="B651" i="1"/>
  <c r="A651" i="1"/>
  <c r="C651" i="1" s="1"/>
  <c r="D651" i="1" s="1"/>
  <c r="G649" i="1"/>
  <c r="G605" i="3"/>
  <c r="G604" i="3"/>
  <c r="G603" i="3"/>
  <c r="G602" i="3"/>
  <c r="G601" i="3"/>
  <c r="G600" i="3"/>
  <c r="G599" i="3"/>
  <c r="E651" i="1" l="1"/>
  <c r="F651" i="1" s="1"/>
  <c r="G644" i="1"/>
  <c r="B644" i="1"/>
  <c r="A644" i="1"/>
  <c r="C644" i="1" s="1"/>
  <c r="D644" i="1" s="1"/>
  <c r="G643" i="1"/>
  <c r="B643" i="1"/>
  <c r="A643" i="1"/>
  <c r="C643" i="1" s="1"/>
  <c r="D643" i="1" s="1"/>
  <c r="G598" i="3"/>
  <c r="G597" i="3"/>
  <c r="G596" i="3"/>
  <c r="G595" i="3"/>
  <c r="G594" i="3"/>
  <c r="G593" i="3"/>
  <c r="G592" i="3"/>
  <c r="G647" i="1"/>
  <c r="B647" i="1"/>
  <c r="A647" i="1"/>
  <c r="C647" i="1" s="1"/>
  <c r="D647" i="1" s="1"/>
  <c r="G646" i="1"/>
  <c r="B646" i="1"/>
  <c r="A646" i="1"/>
  <c r="C646" i="1" s="1"/>
  <c r="D646" i="1" s="1"/>
  <c r="G645" i="1"/>
  <c r="G591" i="3"/>
  <c r="B591" i="3"/>
  <c r="A591" i="3"/>
  <c r="C591" i="3" s="1"/>
  <c r="D591" i="3" s="1"/>
  <c r="G590" i="3"/>
  <c r="G589" i="3"/>
  <c r="G588" i="3"/>
  <c r="G587" i="3"/>
  <c r="G586" i="3"/>
  <c r="G585" i="3"/>
  <c r="G642" i="1"/>
  <c r="B642" i="1"/>
  <c r="A642" i="1"/>
  <c r="C642" i="1" s="1"/>
  <c r="D642" i="1" s="1"/>
  <c r="E644" i="1" l="1"/>
  <c r="F644" i="1" s="1"/>
  <c r="E643" i="1"/>
  <c r="F643" i="1" s="1"/>
  <c r="E646" i="1"/>
  <c r="F646" i="1" s="1"/>
  <c r="E647" i="1"/>
  <c r="F647" i="1" s="1"/>
  <c r="E591" i="3"/>
  <c r="F591" i="3" s="1"/>
  <c r="E642" i="1"/>
  <c r="F642" i="1" s="1"/>
  <c r="G578" i="3"/>
  <c r="B578" i="3"/>
  <c r="A578" i="3"/>
  <c r="C578" i="3" s="1"/>
  <c r="D578" i="3" s="1"/>
  <c r="E578" i="3" l="1"/>
  <c r="F578" i="3" s="1"/>
  <c r="G640" i="1"/>
  <c r="B640" i="1"/>
  <c r="A640" i="1"/>
  <c r="C640" i="1" s="1"/>
  <c r="D640" i="1" s="1"/>
  <c r="A641" i="1"/>
  <c r="C641" i="1" s="1"/>
  <c r="D641" i="1" s="1"/>
  <c r="B641" i="1"/>
  <c r="G641" i="1"/>
  <c r="G638" i="1"/>
  <c r="G637" i="1"/>
  <c r="B637" i="1"/>
  <c r="A637" i="1"/>
  <c r="C637" i="1" s="1"/>
  <c r="D637" i="1" s="1"/>
  <c r="G636" i="1"/>
  <c r="G584" i="3"/>
  <c r="G583" i="3"/>
  <c r="G582" i="3"/>
  <c r="G581" i="3"/>
  <c r="G580" i="3"/>
  <c r="G579" i="3"/>
  <c r="G577" i="3"/>
  <c r="B577" i="3"/>
  <c r="A577" i="3"/>
  <c r="C577" i="3" s="1"/>
  <c r="D577" i="3" s="1"/>
  <c r="G639" i="1"/>
  <c r="B639" i="1"/>
  <c r="A639" i="1"/>
  <c r="C639" i="1" s="1"/>
  <c r="D639" i="1" s="1"/>
  <c r="G576" i="3"/>
  <c r="E637" i="1" l="1"/>
  <c r="F637" i="1" s="1"/>
  <c r="E640" i="1"/>
  <c r="F640" i="1" s="1"/>
  <c r="E641" i="1"/>
  <c r="F641" i="1" s="1"/>
  <c r="E577" i="3"/>
  <c r="F577" i="3" s="1"/>
  <c r="E639" i="1"/>
  <c r="F639" i="1" s="1"/>
  <c r="G574" i="3"/>
  <c r="B574" i="3"/>
  <c r="A574" i="3"/>
  <c r="C574" i="3" s="1"/>
  <c r="D574" i="3" s="1"/>
  <c r="G161" i="1"/>
  <c r="B161" i="1"/>
  <c r="A161" i="1"/>
  <c r="C161" i="1" s="1"/>
  <c r="D161" i="1" s="1"/>
  <c r="G635" i="1"/>
  <c r="B635" i="1"/>
  <c r="A635" i="1"/>
  <c r="C635" i="1" s="1"/>
  <c r="D635" i="1" s="1"/>
  <c r="G632" i="1"/>
  <c r="B632" i="1"/>
  <c r="A632" i="1"/>
  <c r="C632" i="1" s="1"/>
  <c r="D632" i="1" s="1"/>
  <c r="G633" i="1"/>
  <c r="B633" i="1"/>
  <c r="A633" i="1"/>
  <c r="C633" i="1" s="1"/>
  <c r="D633" i="1" s="1"/>
  <c r="G573" i="3"/>
  <c r="B573" i="3"/>
  <c r="A573" i="3"/>
  <c r="C573" i="3" s="1"/>
  <c r="D573" i="3" s="1"/>
  <c r="G631" i="1"/>
  <c r="B631" i="1"/>
  <c r="A631" i="1"/>
  <c r="C631" i="1" s="1"/>
  <c r="D631" i="1" s="1"/>
  <c r="E574" i="3" l="1"/>
  <c r="F574" i="3" s="1"/>
  <c r="E573" i="3"/>
  <c r="F573" i="3" s="1"/>
  <c r="E631" i="1"/>
  <c r="F631" i="1" s="1"/>
  <c r="E161" i="1"/>
  <c r="F161" i="1" s="1"/>
  <c r="E635" i="1"/>
  <c r="F635" i="1" s="1"/>
  <c r="E632" i="1"/>
  <c r="F632" i="1" s="1"/>
  <c r="E633" i="1"/>
  <c r="F633" i="1" s="1"/>
  <c r="G630" i="1"/>
  <c r="B630" i="1"/>
  <c r="A630" i="1"/>
  <c r="C630" i="1" s="1"/>
  <c r="D630" i="1" s="1"/>
  <c r="G629" i="1"/>
  <c r="B629" i="1"/>
  <c r="A629" i="1"/>
  <c r="C629" i="1" s="1"/>
  <c r="D629" i="1" s="1"/>
  <c r="E630" i="1" l="1"/>
  <c r="F630" i="1" s="1"/>
  <c r="E629" i="1"/>
  <c r="F629" i="1" s="1"/>
  <c r="G628" i="1"/>
  <c r="B628" i="1"/>
  <c r="A628" i="1"/>
  <c r="C628" i="1" s="1"/>
  <c r="D628" i="1" s="1"/>
  <c r="E628" i="1" l="1"/>
  <c r="F628" i="1" s="1"/>
  <c r="G568" i="3"/>
  <c r="B568" i="3"/>
  <c r="A568" i="3"/>
  <c r="C568" i="3" s="1"/>
  <c r="D568" i="3" s="1"/>
  <c r="G567" i="3"/>
  <c r="C567" i="3"/>
  <c r="D567" i="3" s="1"/>
  <c r="B567" i="3"/>
  <c r="G572" i="3"/>
  <c r="B572" i="3"/>
  <c r="A572" i="3"/>
  <c r="C572" i="3" s="1"/>
  <c r="D572" i="3" s="1"/>
  <c r="G571" i="3"/>
  <c r="B571" i="3"/>
  <c r="A571" i="3"/>
  <c r="C571" i="3" s="1"/>
  <c r="D571" i="3" s="1"/>
  <c r="G626" i="1"/>
  <c r="B626" i="1"/>
  <c r="A626" i="1"/>
  <c r="C626" i="1" s="1"/>
  <c r="D626" i="1" s="1"/>
  <c r="G625" i="1"/>
  <c r="B625" i="1"/>
  <c r="A625" i="1"/>
  <c r="C625" i="1" s="1"/>
  <c r="D625" i="1" s="1"/>
  <c r="E626" i="1" l="1"/>
  <c r="F626" i="1" s="1"/>
  <c r="E625" i="1"/>
  <c r="F625" i="1" s="1"/>
  <c r="E572" i="3"/>
  <c r="F572" i="3" s="1"/>
  <c r="E568" i="3"/>
  <c r="F568" i="3" s="1"/>
  <c r="E567" i="3"/>
  <c r="F567" i="3" s="1"/>
  <c r="E571" i="3"/>
  <c r="F571" i="3" s="1"/>
  <c r="G570" i="3"/>
  <c r="B570" i="3"/>
  <c r="A570" i="3"/>
  <c r="C570" i="3" s="1"/>
  <c r="D570" i="3" s="1"/>
  <c r="G569" i="3"/>
  <c r="B569" i="3"/>
  <c r="A569" i="3"/>
  <c r="C569" i="3" s="1"/>
  <c r="D569" i="3" s="1"/>
  <c r="G566" i="3"/>
  <c r="B566" i="3"/>
  <c r="A566" i="3"/>
  <c r="C566" i="3" s="1"/>
  <c r="D566" i="3" s="1"/>
  <c r="G627" i="1"/>
  <c r="B627" i="1"/>
  <c r="A627" i="1"/>
  <c r="C627" i="1" s="1"/>
  <c r="D627" i="1" s="1"/>
  <c r="G624" i="1"/>
  <c r="B624" i="1"/>
  <c r="A624" i="1"/>
  <c r="C624" i="1" s="1"/>
  <c r="D624" i="1" s="1"/>
  <c r="E569" i="3" l="1"/>
  <c r="F569" i="3" s="1"/>
  <c r="E570" i="3"/>
  <c r="F570" i="3" s="1"/>
  <c r="E566" i="3"/>
  <c r="F566" i="3" s="1"/>
  <c r="E627" i="1"/>
  <c r="F627" i="1" s="1"/>
  <c r="E624" i="1"/>
  <c r="F624" i="1" s="1"/>
  <c r="G620" i="1"/>
  <c r="B620" i="1"/>
  <c r="A620" i="1"/>
  <c r="C620" i="1" s="1"/>
  <c r="D620" i="1" s="1"/>
  <c r="G619" i="1"/>
  <c r="B619" i="1"/>
  <c r="A619" i="1"/>
  <c r="C619" i="1" s="1"/>
  <c r="D619" i="1" s="1"/>
  <c r="G565" i="3"/>
  <c r="B565" i="3"/>
  <c r="A565" i="3"/>
  <c r="C565" i="3" s="1"/>
  <c r="D565" i="3" s="1"/>
  <c r="G623" i="1"/>
  <c r="B623" i="1"/>
  <c r="A623" i="1"/>
  <c r="C623" i="1" s="1"/>
  <c r="D623" i="1" s="1"/>
  <c r="G564" i="3"/>
  <c r="B564" i="3"/>
  <c r="A564" i="3"/>
  <c r="C564" i="3" s="1"/>
  <c r="D564" i="3" s="1"/>
  <c r="G563" i="3"/>
  <c r="B563" i="3"/>
  <c r="A563" i="3"/>
  <c r="C563" i="3" s="1"/>
  <c r="D563" i="3" s="1"/>
  <c r="G562" i="3"/>
  <c r="B562" i="3"/>
  <c r="A562" i="3"/>
  <c r="C562" i="3" s="1"/>
  <c r="D562" i="3" s="1"/>
  <c r="G561" i="3"/>
  <c r="B561" i="3"/>
  <c r="A561" i="3"/>
  <c r="C561" i="3" s="1"/>
  <c r="D561" i="3" s="1"/>
  <c r="G622" i="1"/>
  <c r="B622" i="1"/>
  <c r="A622" i="1"/>
  <c r="C622" i="1" s="1"/>
  <c r="D622" i="1" s="1"/>
  <c r="G621" i="1"/>
  <c r="B621" i="1"/>
  <c r="A621" i="1"/>
  <c r="C621" i="1" s="1"/>
  <c r="D621" i="1" s="1"/>
  <c r="G618" i="1"/>
  <c r="B618" i="1"/>
  <c r="A618" i="1"/>
  <c r="C618" i="1" s="1"/>
  <c r="D618" i="1" s="1"/>
  <c r="G617" i="1"/>
  <c r="B617" i="1"/>
  <c r="A617" i="1"/>
  <c r="C617" i="1" s="1"/>
  <c r="D617" i="1" s="1"/>
  <c r="E622" i="1" l="1"/>
  <c r="F622" i="1" s="1"/>
  <c r="E620" i="1"/>
  <c r="F620" i="1" s="1"/>
  <c r="E565" i="3"/>
  <c r="F565" i="3" s="1"/>
  <c r="E563" i="3"/>
  <c r="F563" i="3" s="1"/>
  <c r="E621" i="1"/>
  <c r="F621" i="1" s="1"/>
  <c r="E618" i="1"/>
  <c r="F618" i="1" s="1"/>
  <c r="E619" i="1"/>
  <c r="F619" i="1" s="1"/>
  <c r="E623" i="1"/>
  <c r="F623" i="1" s="1"/>
  <c r="E562" i="3"/>
  <c r="F562" i="3" s="1"/>
  <c r="E564" i="3"/>
  <c r="F564" i="3" s="1"/>
  <c r="E561" i="3"/>
  <c r="F561" i="3" s="1"/>
  <c r="E617" i="1"/>
  <c r="F617" i="1" s="1"/>
  <c r="G560" i="3"/>
  <c r="B560" i="3"/>
  <c r="A560" i="3"/>
  <c r="C560" i="3" s="1"/>
  <c r="D560" i="3" s="1"/>
  <c r="G559" i="3"/>
  <c r="B559" i="3"/>
  <c r="A559" i="3"/>
  <c r="C559" i="3" s="1"/>
  <c r="D559" i="3" s="1"/>
  <c r="E560" i="3" l="1"/>
  <c r="F560" i="3" s="1"/>
  <c r="E559" i="3"/>
  <c r="F559" i="3" s="1"/>
  <c r="G616" i="1"/>
  <c r="B616" i="1"/>
  <c r="A616" i="1"/>
  <c r="C616" i="1" s="1"/>
  <c r="D616" i="1" s="1"/>
  <c r="G615" i="1"/>
  <c r="B615" i="1"/>
  <c r="A615" i="1"/>
  <c r="C615" i="1" s="1"/>
  <c r="D615" i="1" s="1"/>
  <c r="G558" i="3"/>
  <c r="B558" i="3"/>
  <c r="A558" i="3"/>
  <c r="C558" i="3" s="1"/>
  <c r="D558" i="3" s="1"/>
  <c r="G613" i="1"/>
  <c r="B613" i="1"/>
  <c r="A613" i="1"/>
  <c r="C613" i="1" s="1"/>
  <c r="D613" i="1" s="1"/>
  <c r="E558" i="3" l="1"/>
  <c r="F558" i="3" s="1"/>
  <c r="E615" i="1"/>
  <c r="F615" i="1" s="1"/>
  <c r="E616" i="1"/>
  <c r="F616" i="1" s="1"/>
  <c r="E613" i="1"/>
  <c r="F613" i="1" s="1"/>
  <c r="G553" i="3"/>
  <c r="B553" i="3"/>
  <c r="A553" i="3"/>
  <c r="C553" i="3" s="1"/>
  <c r="D553" i="3" s="1"/>
  <c r="E553" i="3" l="1"/>
  <c r="F553" i="3" s="1"/>
  <c r="G612" i="1"/>
  <c r="G611" i="1"/>
  <c r="G614" i="1"/>
  <c r="B614" i="1"/>
  <c r="A614" i="1"/>
  <c r="C614" i="1" s="1"/>
  <c r="D614" i="1" s="1"/>
  <c r="E614" i="1" l="1"/>
  <c r="F614" i="1" s="1"/>
  <c r="G557" i="3"/>
  <c r="B557" i="3"/>
  <c r="A557" i="3"/>
  <c r="C557" i="3" s="1"/>
  <c r="D557" i="3" s="1"/>
  <c r="E557" i="3" l="1"/>
  <c r="F557" i="3" s="1"/>
  <c r="G556" i="1"/>
  <c r="G556" i="3" l="1"/>
  <c r="B556" i="3"/>
  <c r="A556" i="3"/>
  <c r="C556" i="3" s="1"/>
  <c r="D556" i="3" s="1"/>
  <c r="G555" i="3"/>
  <c r="B555" i="3"/>
  <c r="A555" i="3"/>
  <c r="C555" i="3" s="1"/>
  <c r="D555" i="3" s="1"/>
  <c r="G608" i="1"/>
  <c r="B608" i="1"/>
  <c r="A608" i="1"/>
  <c r="C608" i="1" s="1"/>
  <c r="D608" i="1" s="1"/>
  <c r="G609" i="1"/>
  <c r="B609" i="1"/>
  <c r="A609" i="1"/>
  <c r="C609" i="1" s="1"/>
  <c r="D609" i="1" s="1"/>
  <c r="E556" i="3" l="1"/>
  <c r="F556" i="3" s="1"/>
  <c r="E608" i="1"/>
  <c r="F608" i="1" s="1"/>
  <c r="E555" i="3"/>
  <c r="F555" i="3" s="1"/>
  <c r="E609" i="1"/>
  <c r="F609" i="1" s="1"/>
  <c r="G554" i="3"/>
  <c r="B554" i="3"/>
  <c r="A554" i="3"/>
  <c r="C554" i="3" s="1"/>
  <c r="D554" i="3" s="1"/>
  <c r="G610" i="1"/>
  <c r="B610" i="1"/>
  <c r="A610" i="1"/>
  <c r="C610" i="1" s="1"/>
  <c r="D610" i="1" s="1"/>
  <c r="G607" i="1"/>
  <c r="B607" i="1"/>
  <c r="A607" i="1"/>
  <c r="C607" i="1" s="1"/>
  <c r="D607" i="1" s="1"/>
  <c r="G552" i="3"/>
  <c r="B552" i="3"/>
  <c r="A552" i="3"/>
  <c r="C552" i="3" s="1"/>
  <c r="D552" i="3" s="1"/>
  <c r="G551" i="3"/>
  <c r="B551" i="3"/>
  <c r="A551" i="3"/>
  <c r="C551" i="3" s="1"/>
  <c r="D551" i="3" s="1"/>
  <c r="G606" i="1"/>
  <c r="B606" i="1"/>
  <c r="A606" i="1"/>
  <c r="C606" i="1" s="1"/>
  <c r="D606" i="1" s="1"/>
  <c r="G550" i="3"/>
  <c r="B550" i="3"/>
  <c r="A550" i="3"/>
  <c r="C550" i="3" s="1"/>
  <c r="D550" i="3" s="1"/>
  <c r="G605" i="1"/>
  <c r="B605" i="1"/>
  <c r="A605" i="1"/>
  <c r="C605" i="1" s="1"/>
  <c r="D605" i="1" s="1"/>
  <c r="E554" i="3" l="1"/>
  <c r="F554" i="3" s="1"/>
  <c r="E605" i="1"/>
  <c r="F605" i="1" s="1"/>
  <c r="E550" i="3"/>
  <c r="F550" i="3" s="1"/>
  <c r="E610" i="1"/>
  <c r="F610" i="1" s="1"/>
  <c r="E607" i="1"/>
  <c r="F607" i="1" s="1"/>
  <c r="E552" i="3"/>
  <c r="F552" i="3" s="1"/>
  <c r="E606" i="1"/>
  <c r="F606" i="1" s="1"/>
  <c r="E551" i="3"/>
  <c r="F551" i="3" s="1"/>
  <c r="G603" i="1"/>
  <c r="B603" i="1"/>
  <c r="A603" i="1"/>
  <c r="C603" i="1" s="1"/>
  <c r="D603" i="1" s="1"/>
  <c r="G604" i="1"/>
  <c r="B604" i="1"/>
  <c r="A604" i="1"/>
  <c r="C604" i="1" s="1"/>
  <c r="D604" i="1" s="1"/>
  <c r="G549" i="3"/>
  <c r="B549" i="3"/>
  <c r="A549" i="3"/>
  <c r="C549" i="3" s="1"/>
  <c r="D549" i="3" s="1"/>
  <c r="G547" i="3"/>
  <c r="B547" i="3"/>
  <c r="A547" i="3"/>
  <c r="C547" i="3" s="1"/>
  <c r="D547" i="3" s="1"/>
  <c r="G548" i="3"/>
  <c r="B548" i="3"/>
  <c r="A548" i="3"/>
  <c r="C548" i="3" s="1"/>
  <c r="D548" i="3" s="1"/>
  <c r="G602" i="1"/>
  <c r="B602" i="1"/>
  <c r="A602" i="1"/>
  <c r="C602" i="1" s="1"/>
  <c r="D602" i="1" s="1"/>
  <c r="G601" i="1"/>
  <c r="E549" i="3" l="1"/>
  <c r="F549" i="3" s="1"/>
  <c r="E603" i="1"/>
  <c r="F603" i="1" s="1"/>
  <c r="E547" i="3"/>
  <c r="F547" i="3" s="1"/>
  <c r="E602" i="1"/>
  <c r="F602" i="1" s="1"/>
  <c r="E604" i="1"/>
  <c r="F604" i="1" s="1"/>
  <c r="E548" i="3"/>
  <c r="F548" i="3" s="1"/>
  <c r="G599" i="1"/>
  <c r="B601" i="1"/>
  <c r="A601" i="1"/>
  <c r="C601" i="1" s="1"/>
  <c r="D601" i="1" s="1"/>
  <c r="G600" i="1"/>
  <c r="B600" i="1"/>
  <c r="A600" i="1"/>
  <c r="C600" i="1" s="1"/>
  <c r="D600" i="1" s="1"/>
  <c r="G546" i="3"/>
  <c r="B546" i="3"/>
  <c r="A546" i="3"/>
  <c r="C546" i="3" s="1"/>
  <c r="D546" i="3" s="1"/>
  <c r="G598" i="1"/>
  <c r="B598" i="1"/>
  <c r="A598" i="1"/>
  <c r="C598" i="1" s="1"/>
  <c r="D598" i="1" s="1"/>
  <c r="G544" i="3"/>
  <c r="G545" i="3"/>
  <c r="B545" i="3"/>
  <c r="A545" i="3"/>
  <c r="C545" i="3" s="1"/>
  <c r="D545" i="3" s="1"/>
  <c r="G597" i="1"/>
  <c r="E598" i="1" l="1"/>
  <c r="F598" i="1" s="1"/>
  <c r="E601" i="1"/>
  <c r="F601" i="1" s="1"/>
  <c r="E546" i="3"/>
  <c r="F546" i="3" s="1"/>
  <c r="E545" i="3"/>
  <c r="F545" i="3" s="1"/>
  <c r="E600" i="1"/>
  <c r="F600" i="1" s="1"/>
  <c r="G542" i="3"/>
  <c r="B542" i="3"/>
  <c r="A542" i="3"/>
  <c r="C542" i="3" s="1"/>
  <c r="D542" i="3" s="1"/>
  <c r="G532" i="3"/>
  <c r="G592" i="1"/>
  <c r="G543" i="3"/>
  <c r="B543" i="3"/>
  <c r="A543" i="3"/>
  <c r="C543" i="3" s="1"/>
  <c r="D543" i="3" s="1"/>
  <c r="G541" i="3"/>
  <c r="B541" i="3"/>
  <c r="A541" i="3"/>
  <c r="C541" i="3" s="1"/>
  <c r="D541" i="3" s="1"/>
  <c r="G539" i="3"/>
  <c r="B539" i="3"/>
  <c r="A539" i="3"/>
  <c r="C539" i="3" s="1"/>
  <c r="D539" i="3" s="1"/>
  <c r="G540" i="3"/>
  <c r="B540" i="3"/>
  <c r="A540" i="3"/>
  <c r="C540" i="3" s="1"/>
  <c r="D540" i="3" s="1"/>
  <c r="G595" i="1"/>
  <c r="B595" i="1"/>
  <c r="A595" i="1"/>
  <c r="C595" i="1" s="1"/>
  <c r="D595" i="1" s="1"/>
  <c r="G594" i="1"/>
  <c r="B594" i="1"/>
  <c r="A594" i="1"/>
  <c r="C594" i="1" s="1"/>
  <c r="D594" i="1" s="1"/>
  <c r="G596" i="1"/>
  <c r="B596" i="1"/>
  <c r="A596" i="1"/>
  <c r="C596" i="1" s="1"/>
  <c r="D596" i="1" s="1"/>
  <c r="G593" i="1"/>
  <c r="B593" i="1"/>
  <c r="A593" i="1"/>
  <c r="C593" i="1" s="1"/>
  <c r="D593" i="1" s="1"/>
  <c r="E595" i="1" l="1"/>
  <c r="F595" i="1" s="1"/>
  <c r="E542" i="3"/>
  <c r="F542" i="3" s="1"/>
  <c r="E539" i="3"/>
  <c r="F539" i="3" s="1"/>
  <c r="E543" i="3"/>
  <c r="F543" i="3" s="1"/>
  <c r="E596" i="1"/>
  <c r="F596" i="1" s="1"/>
  <c r="E593" i="1"/>
  <c r="F593" i="1" s="1"/>
  <c r="E594" i="1"/>
  <c r="F594" i="1" s="1"/>
  <c r="E541" i="3"/>
  <c r="F541" i="3" s="1"/>
  <c r="E540" i="3"/>
  <c r="F540" i="3" s="1"/>
  <c r="G537" i="3"/>
  <c r="B537" i="3"/>
  <c r="A537" i="3"/>
  <c r="C537" i="3" s="1"/>
  <c r="D537" i="3" s="1"/>
  <c r="G535" i="3"/>
  <c r="B535" i="3"/>
  <c r="A535" i="3"/>
  <c r="C535" i="3" s="1"/>
  <c r="D535" i="3" s="1"/>
  <c r="E537" i="3" l="1"/>
  <c r="F537" i="3" s="1"/>
  <c r="E535" i="3"/>
  <c r="F535" i="3" s="1"/>
  <c r="G589" i="1"/>
  <c r="G588" i="1"/>
  <c r="G590" i="1" l="1"/>
  <c r="B590" i="1"/>
  <c r="A590" i="1"/>
  <c r="C590" i="1" s="1"/>
  <c r="D590" i="1" s="1"/>
  <c r="G538" i="3"/>
  <c r="B538" i="3"/>
  <c r="A538" i="3"/>
  <c r="C538" i="3" s="1"/>
  <c r="D538" i="3" s="1"/>
  <c r="G591" i="1"/>
  <c r="B591" i="1"/>
  <c r="A591" i="1"/>
  <c r="C591" i="1" s="1"/>
  <c r="D591" i="1" s="1"/>
  <c r="G536" i="3"/>
  <c r="B536" i="3"/>
  <c r="A536" i="3"/>
  <c r="C536" i="3" s="1"/>
  <c r="D536" i="3" s="1"/>
  <c r="G534" i="3"/>
  <c r="B534" i="3"/>
  <c r="A534" i="3"/>
  <c r="C534" i="3" s="1"/>
  <c r="D534" i="3" s="1"/>
  <c r="G531" i="3"/>
  <c r="B531" i="3"/>
  <c r="A531" i="3"/>
  <c r="C531" i="3" s="1"/>
  <c r="D531" i="3" s="1"/>
  <c r="G533" i="3"/>
  <c r="B533" i="3"/>
  <c r="A533" i="3"/>
  <c r="C533" i="3" s="1"/>
  <c r="D533" i="3" s="1"/>
  <c r="G587" i="1"/>
  <c r="B587" i="1"/>
  <c r="A587" i="1"/>
  <c r="C587" i="1" s="1"/>
  <c r="D587" i="1" s="1"/>
  <c r="E591" i="1" l="1"/>
  <c r="F591" i="1" s="1"/>
  <c r="E590" i="1"/>
  <c r="F590" i="1" s="1"/>
  <c r="E536" i="3"/>
  <c r="F536" i="3" s="1"/>
  <c r="E538" i="3"/>
  <c r="F538" i="3" s="1"/>
  <c r="E534" i="3"/>
  <c r="F534" i="3" s="1"/>
  <c r="E587" i="1"/>
  <c r="F587" i="1" s="1"/>
  <c r="E531" i="3"/>
  <c r="F531" i="3" s="1"/>
  <c r="E533" i="3"/>
  <c r="F533" i="3" s="1"/>
  <c r="G530" i="3"/>
  <c r="B530" i="3"/>
  <c r="A530" i="3"/>
  <c r="C530" i="3" s="1"/>
  <c r="D530" i="3" s="1"/>
  <c r="G527" i="3"/>
  <c r="B527" i="3"/>
  <c r="A527" i="3"/>
  <c r="C527" i="3" s="1"/>
  <c r="D527" i="3" s="1"/>
  <c r="G526" i="3"/>
  <c r="B526" i="3"/>
  <c r="A526" i="3"/>
  <c r="C526" i="3" s="1"/>
  <c r="D526" i="3" s="1"/>
  <c r="G586" i="1"/>
  <c r="G585" i="1"/>
  <c r="G584" i="1"/>
  <c r="G583" i="1"/>
  <c r="G529" i="3"/>
  <c r="G528" i="3"/>
  <c r="B528" i="3"/>
  <c r="A528" i="3"/>
  <c r="C528" i="3" s="1"/>
  <c r="D528" i="3" s="1"/>
  <c r="G525" i="3"/>
  <c r="B525" i="3"/>
  <c r="A525" i="3"/>
  <c r="C525" i="3" s="1"/>
  <c r="D525" i="3" s="1"/>
  <c r="G582" i="1"/>
  <c r="B582" i="1"/>
  <c r="A582" i="1"/>
  <c r="C582" i="1" s="1"/>
  <c r="D582" i="1" s="1"/>
  <c r="E530" i="3" l="1"/>
  <c r="F530" i="3" s="1"/>
  <c r="E527" i="3"/>
  <c r="F527" i="3" s="1"/>
  <c r="E528" i="3"/>
  <c r="F528" i="3" s="1"/>
  <c r="E526" i="3"/>
  <c r="F526" i="3" s="1"/>
  <c r="E525" i="3"/>
  <c r="F525" i="3" s="1"/>
  <c r="E582" i="1"/>
  <c r="F582" i="1" s="1"/>
  <c r="G577" i="1"/>
  <c r="B577" i="1"/>
  <c r="A577" i="1"/>
  <c r="C577" i="1" s="1"/>
  <c r="D577" i="1" s="1"/>
  <c r="G574" i="1"/>
  <c r="B574" i="1"/>
  <c r="A574" i="1"/>
  <c r="C574" i="1" s="1"/>
  <c r="D574" i="1" s="1"/>
  <c r="G576" i="1"/>
  <c r="B576" i="1"/>
  <c r="A576" i="1"/>
  <c r="C576" i="1" s="1"/>
  <c r="D576" i="1" s="1"/>
  <c r="G573" i="1"/>
  <c r="B573" i="1"/>
  <c r="A573" i="1"/>
  <c r="C573" i="1" s="1"/>
  <c r="D573" i="1" s="1"/>
  <c r="E577" i="1" l="1"/>
  <c r="F577" i="1" s="1"/>
  <c r="E576" i="1"/>
  <c r="F576" i="1" s="1"/>
  <c r="E573" i="1"/>
  <c r="F573" i="1" s="1"/>
  <c r="E574" i="1"/>
  <c r="F574" i="1" s="1"/>
  <c r="G524" i="3"/>
  <c r="B524" i="3"/>
  <c r="A524" i="3"/>
  <c r="C524" i="3" s="1"/>
  <c r="D524" i="3" s="1"/>
  <c r="G523" i="3"/>
  <c r="G522" i="3"/>
  <c r="B522" i="3"/>
  <c r="A522" i="3"/>
  <c r="C522" i="3" s="1"/>
  <c r="D522" i="3" s="1"/>
  <c r="G521" i="3"/>
  <c r="B521" i="3"/>
  <c r="A521" i="3"/>
  <c r="C521" i="3" s="1"/>
  <c r="D521" i="3" s="1"/>
  <c r="G520" i="3"/>
  <c r="B520" i="3"/>
  <c r="A520" i="3"/>
  <c r="C520" i="3" s="1"/>
  <c r="D520" i="3" s="1"/>
  <c r="G580" i="1"/>
  <c r="B580" i="1"/>
  <c r="A580" i="1"/>
  <c r="C580" i="1" s="1"/>
  <c r="D580" i="1" s="1"/>
  <c r="G579" i="1"/>
  <c r="B579" i="1"/>
  <c r="A579" i="1"/>
  <c r="C579" i="1" s="1"/>
  <c r="D579" i="1" s="1"/>
  <c r="G519" i="3"/>
  <c r="B519" i="3"/>
  <c r="A519" i="3"/>
  <c r="C519" i="3" s="1"/>
  <c r="D519" i="3" s="1"/>
  <c r="G581" i="1"/>
  <c r="B581" i="1"/>
  <c r="A581" i="1"/>
  <c r="C581" i="1" s="1"/>
  <c r="D581" i="1" s="1"/>
  <c r="G578" i="1"/>
  <c r="B578" i="1"/>
  <c r="A578" i="1"/>
  <c r="C578" i="1" s="1"/>
  <c r="D578" i="1" s="1"/>
  <c r="G575" i="1"/>
  <c r="B575" i="1"/>
  <c r="A575" i="1"/>
  <c r="C575" i="1" s="1"/>
  <c r="D575" i="1" s="1"/>
  <c r="G572" i="1"/>
  <c r="B572" i="1"/>
  <c r="A572" i="1"/>
  <c r="C572" i="1" s="1"/>
  <c r="D572" i="1" s="1"/>
  <c r="E522" i="3" l="1"/>
  <c r="F522" i="3" s="1"/>
  <c r="E524" i="3"/>
  <c r="F524" i="3" s="1"/>
  <c r="E520" i="3"/>
  <c r="F520" i="3" s="1"/>
  <c r="E580" i="1"/>
  <c r="F580" i="1" s="1"/>
  <c r="E581" i="1"/>
  <c r="F581" i="1" s="1"/>
  <c r="E519" i="3"/>
  <c r="F519" i="3" s="1"/>
  <c r="E521" i="3"/>
  <c r="F521" i="3" s="1"/>
  <c r="E575" i="1"/>
  <c r="F575" i="1" s="1"/>
  <c r="E579" i="1"/>
  <c r="F579" i="1" s="1"/>
  <c r="E578" i="1"/>
  <c r="F578" i="1" s="1"/>
  <c r="E572" i="1"/>
  <c r="F572" i="1" s="1"/>
  <c r="G516" i="3"/>
  <c r="B516" i="3"/>
  <c r="A516" i="3"/>
  <c r="C516" i="3" s="1"/>
  <c r="D516" i="3" s="1"/>
  <c r="G515" i="3"/>
  <c r="B515" i="3"/>
  <c r="A515" i="3"/>
  <c r="C515" i="3" s="1"/>
  <c r="D515" i="3" s="1"/>
  <c r="A514" i="3"/>
  <c r="C514" i="3" s="1"/>
  <c r="D514" i="3" s="1"/>
  <c r="B514" i="3"/>
  <c r="G514" i="3"/>
  <c r="A517" i="3"/>
  <c r="C517" i="3" s="1"/>
  <c r="D517" i="3" s="1"/>
  <c r="B517" i="3"/>
  <c r="G517" i="3"/>
  <c r="E514" i="3" l="1"/>
  <c r="F514" i="3" s="1"/>
  <c r="E516" i="3"/>
  <c r="F516" i="3" s="1"/>
  <c r="E517" i="3"/>
  <c r="F517" i="3" s="1"/>
  <c r="E515" i="3"/>
  <c r="F515" i="3" s="1"/>
  <c r="G513" i="3"/>
  <c r="B513" i="3"/>
  <c r="A513" i="3"/>
  <c r="C513" i="3" s="1"/>
  <c r="D513" i="3" s="1"/>
  <c r="G563" i="1"/>
  <c r="B563" i="1"/>
  <c r="A563" i="1"/>
  <c r="C563" i="1" s="1"/>
  <c r="D563" i="1" s="1"/>
  <c r="G570" i="1"/>
  <c r="B570" i="1"/>
  <c r="A570" i="1"/>
  <c r="C570" i="1" s="1"/>
  <c r="D570" i="1" s="1"/>
  <c r="G571" i="1"/>
  <c r="B571" i="1"/>
  <c r="A571" i="1"/>
  <c r="C571" i="1" s="1"/>
  <c r="D571" i="1" s="1"/>
  <c r="G518" i="3"/>
  <c r="B518" i="3"/>
  <c r="A518" i="3"/>
  <c r="C518" i="3" s="1"/>
  <c r="D518" i="3" s="1"/>
  <c r="G569" i="1"/>
  <c r="B569" i="1"/>
  <c r="A569" i="1"/>
  <c r="C569" i="1" s="1"/>
  <c r="D569" i="1" s="1"/>
  <c r="G568" i="1"/>
  <c r="B568" i="1"/>
  <c r="A568" i="1"/>
  <c r="C568" i="1" s="1"/>
  <c r="D568" i="1" s="1"/>
  <c r="G494" i="3"/>
  <c r="G502" i="3"/>
  <c r="E518" i="3" l="1"/>
  <c r="F518" i="3" s="1"/>
  <c r="E513" i="3"/>
  <c r="F513" i="3" s="1"/>
  <c r="E569" i="1"/>
  <c r="F569" i="1" s="1"/>
  <c r="E563" i="1"/>
  <c r="F563" i="1" s="1"/>
  <c r="E570" i="1"/>
  <c r="F570" i="1" s="1"/>
  <c r="E571" i="1"/>
  <c r="F571" i="1" s="1"/>
  <c r="E568" i="1"/>
  <c r="F568" i="1" s="1"/>
  <c r="G512" i="3"/>
  <c r="B512" i="3"/>
  <c r="A512" i="3"/>
  <c r="C512" i="3" s="1"/>
  <c r="D512" i="3" s="1"/>
  <c r="G511" i="3"/>
  <c r="B511" i="3"/>
  <c r="A511" i="3"/>
  <c r="C511" i="3" s="1"/>
  <c r="D511" i="3" s="1"/>
  <c r="E512" i="3" l="1"/>
  <c r="F512" i="3" s="1"/>
  <c r="E511" i="3"/>
  <c r="F511" i="3" s="1"/>
  <c r="G510" i="3"/>
  <c r="B510" i="3"/>
  <c r="A510" i="3"/>
  <c r="C510" i="3" s="1"/>
  <c r="D510" i="3" s="1"/>
  <c r="G567" i="1"/>
  <c r="B567" i="1"/>
  <c r="A567" i="1"/>
  <c r="C567" i="1" s="1"/>
  <c r="D567" i="1" s="1"/>
  <c r="E567" i="1" l="1"/>
  <c r="F567" i="1" s="1"/>
  <c r="E510" i="3"/>
  <c r="F510" i="3" s="1"/>
  <c r="G507" i="3"/>
  <c r="B507" i="3"/>
  <c r="A507" i="3"/>
  <c r="C507" i="3" s="1"/>
  <c r="D507" i="3" s="1"/>
  <c r="G506" i="3"/>
  <c r="B506" i="3"/>
  <c r="A506" i="3"/>
  <c r="C506" i="3" s="1"/>
  <c r="D506" i="3" s="1"/>
  <c r="G233" i="3"/>
  <c r="G505" i="3"/>
  <c r="B505" i="3"/>
  <c r="A505" i="3"/>
  <c r="C505" i="3" s="1"/>
  <c r="D505" i="3" s="1"/>
  <c r="G566" i="1"/>
  <c r="B566" i="1"/>
  <c r="A566" i="1"/>
  <c r="C566" i="1" s="1"/>
  <c r="D566" i="1" s="1"/>
  <c r="G565" i="1"/>
  <c r="B565" i="1"/>
  <c r="A565" i="1"/>
  <c r="C565" i="1" s="1"/>
  <c r="D565" i="1" s="1"/>
  <c r="E566" i="1" l="1"/>
  <c r="F566" i="1" s="1"/>
  <c r="E507" i="3"/>
  <c r="F507" i="3" s="1"/>
  <c r="E505" i="3"/>
  <c r="F505" i="3" s="1"/>
  <c r="E506" i="3"/>
  <c r="F506" i="3" s="1"/>
  <c r="E565" i="1"/>
  <c r="F565" i="1" s="1"/>
  <c r="G509" i="3"/>
  <c r="B509" i="3"/>
  <c r="A509" i="3"/>
  <c r="C509" i="3" s="1"/>
  <c r="D509" i="3" s="1"/>
  <c r="G508" i="3"/>
  <c r="B508" i="3"/>
  <c r="A508" i="3"/>
  <c r="C508" i="3" s="1"/>
  <c r="D508" i="3" s="1"/>
  <c r="E509" i="3" l="1"/>
  <c r="F509" i="3" s="1"/>
  <c r="E508" i="3"/>
  <c r="F508" i="3" s="1"/>
  <c r="G561" i="1"/>
  <c r="B561" i="1"/>
  <c r="A561" i="1"/>
  <c r="C561" i="1" s="1"/>
  <c r="D561" i="1" s="1"/>
  <c r="G560" i="1"/>
  <c r="B560" i="1"/>
  <c r="A560" i="1"/>
  <c r="C560" i="1" s="1"/>
  <c r="D560" i="1" s="1"/>
  <c r="E561" i="1" l="1"/>
  <c r="F561" i="1" s="1"/>
  <c r="E560" i="1"/>
  <c r="F560" i="1" s="1"/>
  <c r="G504" i="3"/>
  <c r="B504" i="3"/>
  <c r="A504" i="3"/>
  <c r="C504" i="3" s="1"/>
  <c r="D504" i="3" s="1"/>
  <c r="G564" i="1"/>
  <c r="B564" i="1"/>
  <c r="A564" i="1"/>
  <c r="C564" i="1" s="1"/>
  <c r="D564" i="1" s="1"/>
  <c r="G562" i="1"/>
  <c r="B562" i="1"/>
  <c r="A562" i="1"/>
  <c r="C562" i="1" s="1"/>
  <c r="D562" i="1" s="1"/>
  <c r="G503" i="3"/>
  <c r="B503" i="3"/>
  <c r="A503" i="3"/>
  <c r="C503" i="3" s="1"/>
  <c r="D503" i="3" s="1"/>
  <c r="G559" i="1"/>
  <c r="B559" i="1"/>
  <c r="A559" i="1"/>
  <c r="C559" i="1" s="1"/>
  <c r="D559" i="1" s="1"/>
  <c r="E564" i="1" l="1"/>
  <c r="F564" i="1" s="1"/>
  <c r="E559" i="1"/>
  <c r="F559" i="1" s="1"/>
  <c r="E503" i="3"/>
  <c r="F503" i="3" s="1"/>
  <c r="E504" i="3"/>
  <c r="F504" i="3" s="1"/>
  <c r="E562" i="1"/>
  <c r="F562" i="1" s="1"/>
  <c r="G501" i="3"/>
  <c r="B501" i="3"/>
  <c r="A501" i="3"/>
  <c r="C501" i="3" s="1"/>
  <c r="D501" i="3" s="1"/>
  <c r="B502" i="3"/>
  <c r="A502" i="3"/>
  <c r="C502" i="3" s="1"/>
  <c r="D502" i="3" s="1"/>
  <c r="G558" i="1"/>
  <c r="B558" i="1"/>
  <c r="A558" i="1"/>
  <c r="C558" i="1" s="1"/>
  <c r="D558" i="1" s="1"/>
  <c r="G557" i="1"/>
  <c r="B557" i="1"/>
  <c r="A557" i="1"/>
  <c r="C557" i="1" s="1"/>
  <c r="D557" i="1" s="1"/>
  <c r="G490" i="3"/>
  <c r="G499" i="3"/>
  <c r="B499" i="3"/>
  <c r="A499" i="3"/>
  <c r="C499" i="3" s="1"/>
  <c r="D499" i="3" s="1"/>
  <c r="G498" i="3"/>
  <c r="B498" i="3"/>
  <c r="A498" i="3"/>
  <c r="C498" i="3" s="1"/>
  <c r="D498" i="3" s="1"/>
  <c r="G492" i="3"/>
  <c r="B492" i="3"/>
  <c r="A492" i="3"/>
  <c r="C492" i="3" s="1"/>
  <c r="D492" i="3" s="1"/>
  <c r="G555" i="1"/>
  <c r="A555" i="1"/>
  <c r="C555" i="1" s="1"/>
  <c r="D555" i="1" s="1"/>
  <c r="B555" i="1"/>
  <c r="G119" i="3"/>
  <c r="B119" i="3"/>
  <c r="A119" i="3"/>
  <c r="C119" i="3" s="1"/>
  <c r="D119" i="3" s="1"/>
  <c r="G484" i="3"/>
  <c r="B484" i="3"/>
  <c r="A484" i="3"/>
  <c r="C484" i="3" s="1"/>
  <c r="D484" i="3" s="1"/>
  <c r="G480" i="3"/>
  <c r="B480" i="3"/>
  <c r="A480" i="3"/>
  <c r="C480" i="3" s="1"/>
  <c r="D480" i="3" s="1"/>
  <c r="G477" i="3"/>
  <c r="B477" i="3"/>
  <c r="A477" i="3"/>
  <c r="C477" i="3" s="1"/>
  <c r="D477" i="3" s="1"/>
  <c r="G476" i="3"/>
  <c r="B476" i="3"/>
  <c r="A476" i="3"/>
  <c r="C476" i="3" s="1"/>
  <c r="D476" i="3" s="1"/>
  <c r="G473" i="3"/>
  <c r="B473" i="3"/>
  <c r="A473" i="3"/>
  <c r="C473" i="3" s="1"/>
  <c r="D473" i="3" s="1"/>
  <c r="G447" i="3"/>
  <c r="B447" i="3"/>
  <c r="A447" i="3"/>
  <c r="C447" i="3" s="1"/>
  <c r="D447" i="3" s="1"/>
  <c r="G475" i="3"/>
  <c r="C475" i="3"/>
  <c r="D475" i="3" s="1"/>
  <c r="B475" i="3"/>
  <c r="G450" i="3"/>
  <c r="C450" i="3"/>
  <c r="D450" i="3" s="1"/>
  <c r="B450" i="3"/>
  <c r="G446" i="3"/>
  <c r="C446" i="3"/>
  <c r="D446" i="3" s="1"/>
  <c r="B446" i="3"/>
  <c r="G500" i="3"/>
  <c r="B500" i="3"/>
  <c r="A500" i="3"/>
  <c r="C500" i="3" s="1"/>
  <c r="D500" i="3" s="1"/>
  <c r="A490" i="3"/>
  <c r="C490" i="3" s="1"/>
  <c r="D490" i="3" s="1"/>
  <c r="B490" i="3"/>
  <c r="G493" i="3"/>
  <c r="B493" i="3"/>
  <c r="A493" i="3"/>
  <c r="C493" i="3" s="1"/>
  <c r="D493" i="3" s="1"/>
  <c r="A101" i="3"/>
  <c r="C101" i="3" s="1"/>
  <c r="D101" i="3" s="1"/>
  <c r="B101" i="3"/>
  <c r="G101" i="3"/>
  <c r="G236" i="3"/>
  <c r="B236" i="3"/>
  <c r="A236" i="3"/>
  <c r="C236" i="3" s="1"/>
  <c r="D236" i="3" s="1"/>
  <c r="G485" i="3"/>
  <c r="B485" i="3"/>
  <c r="A485" i="3"/>
  <c r="C485" i="3" s="1"/>
  <c r="D485" i="3" s="1"/>
  <c r="G442" i="3"/>
  <c r="B442" i="3"/>
  <c r="A442" i="3"/>
  <c r="C442" i="3" s="1"/>
  <c r="D442" i="3" s="1"/>
  <c r="G441" i="3"/>
  <c r="B441" i="3"/>
  <c r="A441" i="3"/>
  <c r="C441" i="3" s="1"/>
  <c r="D441" i="3" s="1"/>
  <c r="G437" i="3"/>
  <c r="B437" i="3"/>
  <c r="A437" i="3"/>
  <c r="C437" i="3" s="1"/>
  <c r="D437" i="3" s="1"/>
  <c r="G435" i="3"/>
  <c r="B435" i="3"/>
  <c r="A435" i="3"/>
  <c r="C435" i="3" s="1"/>
  <c r="D435" i="3" s="1"/>
  <c r="G422" i="3"/>
  <c r="B422" i="3"/>
  <c r="A422" i="3"/>
  <c r="C422" i="3" s="1"/>
  <c r="D422" i="3" s="1"/>
  <c r="G438" i="3"/>
  <c r="B438" i="3"/>
  <c r="A438" i="3"/>
  <c r="C438" i="3" s="1"/>
  <c r="D438" i="3" s="1"/>
  <c r="G415" i="3"/>
  <c r="B415" i="3"/>
  <c r="A415" i="3"/>
  <c r="C415" i="3" s="1"/>
  <c r="D415" i="3" s="1"/>
  <c r="G439" i="3"/>
  <c r="B439" i="3"/>
  <c r="A439" i="3"/>
  <c r="C439" i="3" s="1"/>
  <c r="D439" i="3" s="1"/>
  <c r="G416" i="3"/>
  <c r="B416" i="3"/>
  <c r="A416" i="3"/>
  <c r="C416" i="3" s="1"/>
  <c r="D416" i="3" s="1"/>
  <c r="G409" i="3"/>
  <c r="B409" i="3"/>
  <c r="A409" i="3"/>
  <c r="C409" i="3" s="1"/>
  <c r="D409" i="3" s="1"/>
  <c r="G399" i="3"/>
  <c r="B399" i="3"/>
  <c r="A399" i="3"/>
  <c r="C399" i="3" s="1"/>
  <c r="D399" i="3" s="1"/>
  <c r="G397" i="3"/>
  <c r="B397" i="3"/>
  <c r="A397" i="3"/>
  <c r="C397" i="3" s="1"/>
  <c r="D397" i="3" s="1"/>
  <c r="G396" i="3"/>
  <c r="B396" i="3"/>
  <c r="A396" i="3"/>
  <c r="C396" i="3" s="1"/>
  <c r="D396" i="3" s="1"/>
  <c r="G487" i="3"/>
  <c r="B487" i="3"/>
  <c r="A487" i="3"/>
  <c r="C487" i="3" s="1"/>
  <c r="D487" i="3" s="1"/>
  <c r="G489" i="3"/>
  <c r="B489" i="3"/>
  <c r="A489" i="3"/>
  <c r="C489" i="3" s="1"/>
  <c r="D489" i="3" s="1"/>
  <c r="G486" i="3"/>
  <c r="C486" i="3"/>
  <c r="D486" i="3" s="1"/>
  <c r="B486" i="3"/>
  <c r="G483" i="3"/>
  <c r="B483" i="3"/>
  <c r="A483" i="3"/>
  <c r="C483" i="3" s="1"/>
  <c r="D483" i="3" s="1"/>
  <c r="G478" i="3"/>
  <c r="B478" i="3"/>
  <c r="A478" i="3"/>
  <c r="C478" i="3" s="1"/>
  <c r="D478" i="3" s="1"/>
  <c r="G479" i="3"/>
  <c r="B479" i="3"/>
  <c r="A479" i="3"/>
  <c r="C479" i="3" s="1"/>
  <c r="D479" i="3" s="1"/>
  <c r="G471" i="3"/>
  <c r="B471" i="3"/>
  <c r="A471" i="3"/>
  <c r="C471" i="3" s="1"/>
  <c r="D471" i="3" s="1"/>
  <c r="G470" i="3"/>
  <c r="B470" i="3"/>
  <c r="A470" i="3"/>
  <c r="C470" i="3" s="1"/>
  <c r="D470" i="3" s="1"/>
  <c r="A451" i="3"/>
  <c r="C451" i="3" s="1"/>
  <c r="D451" i="3" s="1"/>
  <c r="B451" i="3"/>
  <c r="G451" i="3"/>
  <c r="G445" i="3"/>
  <c r="G449" i="3"/>
  <c r="B449" i="3"/>
  <c r="A449" i="3"/>
  <c r="C449" i="3" s="1"/>
  <c r="D449" i="3" s="1"/>
  <c r="G448" i="3"/>
  <c r="B448" i="3"/>
  <c r="A448" i="3"/>
  <c r="C448" i="3" s="1"/>
  <c r="D448" i="3" s="1"/>
  <c r="G440" i="3"/>
  <c r="G434" i="3"/>
  <c r="B434" i="3"/>
  <c r="A434" i="3"/>
  <c r="C434" i="3" s="1"/>
  <c r="D434" i="3" s="1"/>
  <c r="G443" i="3"/>
  <c r="B443" i="3"/>
  <c r="A443" i="3"/>
  <c r="C443" i="3" s="1"/>
  <c r="D443" i="3" s="1"/>
  <c r="G436" i="3"/>
  <c r="B436" i="3"/>
  <c r="A436" i="3"/>
  <c r="C436" i="3" s="1"/>
  <c r="D436" i="3" s="1"/>
  <c r="G433" i="3"/>
  <c r="B433" i="3"/>
  <c r="A433" i="3"/>
  <c r="C433" i="3" s="1"/>
  <c r="D433" i="3" s="1"/>
  <c r="G431" i="3"/>
  <c r="G429" i="3"/>
  <c r="B429" i="3"/>
  <c r="A429" i="3"/>
  <c r="C429" i="3" s="1"/>
  <c r="D429" i="3" s="1"/>
  <c r="G427" i="3"/>
  <c r="B427" i="3"/>
  <c r="A427" i="3"/>
  <c r="C427" i="3" s="1"/>
  <c r="D427" i="3" s="1"/>
  <c r="G426" i="3"/>
  <c r="B426" i="3"/>
  <c r="A426" i="3"/>
  <c r="C426" i="3" s="1"/>
  <c r="D426" i="3" s="1"/>
  <c r="G425" i="3"/>
  <c r="B425" i="3"/>
  <c r="A425" i="3"/>
  <c r="C425" i="3" s="1"/>
  <c r="D425" i="3" s="1"/>
  <c r="G419" i="3"/>
  <c r="B419" i="3"/>
  <c r="A419" i="3"/>
  <c r="C419" i="3" s="1"/>
  <c r="D419" i="3" s="1"/>
  <c r="G414" i="3"/>
  <c r="B414" i="3"/>
  <c r="A414" i="3"/>
  <c r="C414" i="3" s="1"/>
  <c r="D414" i="3" s="1"/>
  <c r="G418" i="3"/>
  <c r="B418" i="3"/>
  <c r="A418" i="3"/>
  <c r="C418" i="3" s="1"/>
  <c r="D418" i="3" s="1"/>
  <c r="G413" i="3"/>
  <c r="B413" i="3"/>
  <c r="A413" i="3"/>
  <c r="C413" i="3" s="1"/>
  <c r="D413" i="3" s="1"/>
  <c r="G420" i="3"/>
  <c r="B420" i="3"/>
  <c r="A420" i="3"/>
  <c r="C420" i="3" s="1"/>
  <c r="D420" i="3" s="1"/>
  <c r="G412" i="3"/>
  <c r="B412" i="3"/>
  <c r="A412" i="3"/>
  <c r="C412" i="3" s="1"/>
  <c r="D412" i="3" s="1"/>
  <c r="G417" i="3"/>
  <c r="B417" i="3"/>
  <c r="A417" i="3"/>
  <c r="C417" i="3" s="1"/>
  <c r="D417" i="3" s="1"/>
  <c r="G411" i="3"/>
  <c r="B411" i="3"/>
  <c r="A411" i="3"/>
  <c r="C411" i="3" s="1"/>
  <c r="D411" i="3" s="1"/>
  <c r="G515" i="1"/>
  <c r="B515" i="1"/>
  <c r="A515" i="1"/>
  <c r="C515" i="1" s="1"/>
  <c r="D515" i="1" s="1"/>
  <c r="G510" i="1"/>
  <c r="B510" i="1"/>
  <c r="A510" i="1"/>
  <c r="C510" i="1" s="1"/>
  <c r="D510" i="1" s="1"/>
  <c r="G514" i="1"/>
  <c r="B514" i="1"/>
  <c r="A514" i="1"/>
  <c r="C514" i="1" s="1"/>
  <c r="D514" i="1" s="1"/>
  <c r="G509" i="1"/>
  <c r="B509" i="1"/>
  <c r="A509" i="1"/>
  <c r="C509" i="1" s="1"/>
  <c r="D509" i="1" s="1"/>
  <c r="G516" i="1"/>
  <c r="B516" i="1"/>
  <c r="A516" i="1"/>
  <c r="C516" i="1" s="1"/>
  <c r="D516" i="1" s="1"/>
  <c r="G508" i="1"/>
  <c r="B508" i="1"/>
  <c r="A508" i="1"/>
  <c r="C508" i="1" s="1"/>
  <c r="D508" i="1" s="1"/>
  <c r="G513" i="1"/>
  <c r="B513" i="1"/>
  <c r="A513" i="1"/>
  <c r="C513" i="1" s="1"/>
  <c r="D513" i="1" s="1"/>
  <c r="G507" i="1"/>
  <c r="B507" i="1"/>
  <c r="A507" i="1"/>
  <c r="C507" i="1" s="1"/>
  <c r="D507" i="1" s="1"/>
  <c r="G421" i="3"/>
  <c r="B421" i="3"/>
  <c r="A421" i="3"/>
  <c r="C421" i="3" s="1"/>
  <c r="D421" i="3" s="1"/>
  <c r="G410" i="3"/>
  <c r="B410" i="3"/>
  <c r="A410" i="3"/>
  <c r="C410" i="3" s="1"/>
  <c r="D410" i="3" s="1"/>
  <c r="G377" i="3"/>
  <c r="B377" i="3"/>
  <c r="A377" i="3"/>
  <c r="C377" i="3" s="1"/>
  <c r="D377" i="3" s="1"/>
  <c r="G376" i="3"/>
  <c r="B376" i="3"/>
  <c r="A376" i="3"/>
  <c r="C376" i="3" s="1"/>
  <c r="D376" i="3" s="1"/>
  <c r="G373" i="3"/>
  <c r="B373" i="3"/>
  <c r="A373" i="3"/>
  <c r="C373" i="3" s="1"/>
  <c r="D373" i="3" s="1"/>
  <c r="G372" i="3"/>
  <c r="B372" i="3"/>
  <c r="A372" i="3"/>
  <c r="C372" i="3" s="1"/>
  <c r="D372" i="3" s="1"/>
  <c r="G368" i="3"/>
  <c r="B368" i="3"/>
  <c r="A368" i="3"/>
  <c r="C368" i="3" s="1"/>
  <c r="D368" i="3" s="1"/>
  <c r="G365" i="3"/>
  <c r="B365" i="3"/>
  <c r="A365" i="3"/>
  <c r="C365" i="3" s="1"/>
  <c r="D365" i="3" s="1"/>
  <c r="G374" i="3"/>
  <c r="B374" i="3"/>
  <c r="A374" i="3"/>
  <c r="C374" i="3" s="1"/>
  <c r="D374" i="3" s="1"/>
  <c r="G370" i="3"/>
  <c r="B370" i="3"/>
  <c r="A370" i="3"/>
  <c r="C370" i="3" s="1"/>
  <c r="D370" i="3" s="1"/>
  <c r="G384" i="3"/>
  <c r="B384" i="3"/>
  <c r="A384" i="3"/>
  <c r="C384" i="3" s="1"/>
  <c r="D384" i="3" s="1"/>
  <c r="G383" i="3"/>
  <c r="C383" i="3"/>
  <c r="D383" i="3" s="1"/>
  <c r="B383" i="3"/>
  <c r="G407" i="3"/>
  <c r="B407" i="3"/>
  <c r="A407" i="3"/>
  <c r="C407" i="3" s="1"/>
  <c r="D407" i="3" s="1"/>
  <c r="G406" i="3"/>
  <c r="B406" i="3"/>
  <c r="A406" i="3"/>
  <c r="C406" i="3" s="1"/>
  <c r="D406" i="3" s="1"/>
  <c r="G405" i="3"/>
  <c r="B405" i="3"/>
  <c r="A405" i="3"/>
  <c r="C405" i="3" s="1"/>
  <c r="D405" i="3" s="1"/>
  <c r="G403" i="3"/>
  <c r="B403" i="3"/>
  <c r="A403" i="3"/>
  <c r="C403" i="3" s="1"/>
  <c r="D403" i="3" s="1"/>
  <c r="G401" i="3"/>
  <c r="B401" i="3"/>
  <c r="A401" i="3"/>
  <c r="C401" i="3" s="1"/>
  <c r="D401" i="3" s="1"/>
  <c r="G398" i="3"/>
  <c r="B398" i="3"/>
  <c r="A398" i="3"/>
  <c r="C398" i="3" s="1"/>
  <c r="D398" i="3" s="1"/>
  <c r="G395" i="3"/>
  <c r="B395" i="3"/>
  <c r="A395" i="3"/>
  <c r="C395" i="3" s="1"/>
  <c r="D395" i="3" s="1"/>
  <c r="G392" i="3"/>
  <c r="B392" i="3"/>
  <c r="A392" i="3"/>
  <c r="C392" i="3" s="1"/>
  <c r="D392" i="3" s="1"/>
  <c r="G391" i="3"/>
  <c r="B391" i="3"/>
  <c r="A391" i="3"/>
  <c r="C391" i="3" s="1"/>
  <c r="D391" i="3" s="1"/>
  <c r="G389" i="3"/>
  <c r="B389" i="3"/>
  <c r="A389" i="3"/>
  <c r="C389" i="3" s="1"/>
  <c r="D389" i="3" s="1"/>
  <c r="G388" i="3"/>
  <c r="B388" i="3"/>
  <c r="A388" i="3"/>
  <c r="C388" i="3" s="1"/>
  <c r="D388" i="3" s="1"/>
  <c r="G387" i="3"/>
  <c r="B387" i="3"/>
  <c r="A387" i="3"/>
  <c r="C387" i="3" s="1"/>
  <c r="D387" i="3" s="1"/>
  <c r="G385" i="3"/>
  <c r="B385" i="3"/>
  <c r="A385" i="3"/>
  <c r="C385" i="3" s="1"/>
  <c r="D385" i="3" s="1"/>
  <c r="G382" i="3"/>
  <c r="B382" i="3"/>
  <c r="A382" i="3"/>
  <c r="C382" i="3" s="1"/>
  <c r="D382" i="3" s="1"/>
  <c r="G381" i="3"/>
  <c r="B381" i="3"/>
  <c r="A381" i="3"/>
  <c r="C381" i="3" s="1"/>
  <c r="D381" i="3" s="1"/>
  <c r="G380" i="3"/>
  <c r="B380" i="3"/>
  <c r="A380" i="3"/>
  <c r="C380" i="3" s="1"/>
  <c r="D380" i="3" s="1"/>
  <c r="G375" i="3"/>
  <c r="B375" i="3"/>
  <c r="A375" i="3"/>
  <c r="C375" i="3" s="1"/>
  <c r="D375" i="3" s="1"/>
  <c r="G371" i="3"/>
  <c r="B371" i="3"/>
  <c r="A371" i="3"/>
  <c r="C371" i="3" s="1"/>
  <c r="D371" i="3" s="1"/>
  <c r="G367" i="3"/>
  <c r="B367" i="3"/>
  <c r="A367" i="3"/>
  <c r="C367" i="3" s="1"/>
  <c r="D367" i="3" s="1"/>
  <c r="G366" i="3"/>
  <c r="B366" i="3"/>
  <c r="A366" i="3"/>
  <c r="C366" i="3" s="1"/>
  <c r="D366" i="3" s="1"/>
  <c r="G364" i="3"/>
  <c r="B364" i="3"/>
  <c r="A364" i="3"/>
  <c r="C364" i="3" s="1"/>
  <c r="D364" i="3" s="1"/>
  <c r="G363" i="3"/>
  <c r="B363" i="3"/>
  <c r="A363" i="3"/>
  <c r="C363" i="3" s="1"/>
  <c r="D363" i="3" s="1"/>
  <c r="G333" i="3"/>
  <c r="B333" i="3"/>
  <c r="A333" i="3"/>
  <c r="C333" i="3" s="1"/>
  <c r="D333" i="3" s="1"/>
  <c r="G322" i="3"/>
  <c r="B322" i="3"/>
  <c r="A322" i="3"/>
  <c r="C322" i="3" s="1"/>
  <c r="D322" i="3" s="1"/>
  <c r="G348" i="3"/>
  <c r="B348" i="3"/>
  <c r="A348" i="3"/>
  <c r="C348" i="3" s="1"/>
  <c r="D348" i="3" s="1"/>
  <c r="G347" i="3"/>
  <c r="B347" i="3"/>
  <c r="A347" i="3"/>
  <c r="C347" i="3" s="1"/>
  <c r="D347" i="3" s="1"/>
  <c r="G345" i="3"/>
  <c r="B345" i="3"/>
  <c r="A345" i="3"/>
  <c r="C345" i="3" s="1"/>
  <c r="D345" i="3" s="1"/>
  <c r="G344" i="3"/>
  <c r="B344" i="3"/>
  <c r="A344" i="3"/>
  <c r="C344" i="3" s="1"/>
  <c r="D344" i="3" s="1"/>
  <c r="G332" i="3"/>
  <c r="B332" i="3"/>
  <c r="A332" i="3"/>
  <c r="C332" i="3" s="1"/>
  <c r="D332" i="3" s="1"/>
  <c r="G331" i="3"/>
  <c r="B331" i="3"/>
  <c r="A331" i="3"/>
  <c r="C331" i="3" s="1"/>
  <c r="D331" i="3" s="1"/>
  <c r="G330" i="3"/>
  <c r="B330" i="3"/>
  <c r="A330" i="3"/>
  <c r="C330" i="3" s="1"/>
  <c r="D330" i="3" s="1"/>
  <c r="G328" i="3"/>
  <c r="B328" i="3"/>
  <c r="A328" i="3"/>
  <c r="C328" i="3" s="1"/>
  <c r="D328" i="3" s="1"/>
  <c r="G327" i="3"/>
  <c r="B327" i="3"/>
  <c r="A327" i="3"/>
  <c r="C327" i="3" s="1"/>
  <c r="D327" i="3" s="1"/>
  <c r="G302" i="3"/>
  <c r="B302" i="3"/>
  <c r="A302" i="3"/>
  <c r="C302" i="3" s="1"/>
  <c r="D302" i="3" s="1"/>
  <c r="G272" i="3"/>
  <c r="B272" i="3"/>
  <c r="A272" i="3"/>
  <c r="C272" i="3" s="1"/>
  <c r="D272" i="3" s="1"/>
  <c r="G271" i="3"/>
  <c r="B271" i="3"/>
  <c r="A271" i="3"/>
  <c r="C271" i="3" s="1"/>
  <c r="D271" i="3" s="1"/>
  <c r="G312" i="3"/>
  <c r="B312" i="3"/>
  <c r="A312" i="3"/>
  <c r="C312" i="3" s="1"/>
  <c r="D312" i="3" s="1"/>
  <c r="G313" i="3"/>
  <c r="B313" i="3"/>
  <c r="A313" i="3"/>
  <c r="C313" i="3" s="1"/>
  <c r="D313" i="3" s="1"/>
  <c r="G300" i="3"/>
  <c r="B300" i="3"/>
  <c r="A300" i="3"/>
  <c r="C300" i="3" s="1"/>
  <c r="D300" i="3" s="1"/>
  <c r="G280" i="3"/>
  <c r="B280" i="3"/>
  <c r="A280" i="3"/>
  <c r="C280" i="3" s="1"/>
  <c r="D280" i="3" s="1"/>
  <c r="G277" i="3"/>
  <c r="B277" i="3"/>
  <c r="A277" i="3"/>
  <c r="C277" i="3" s="1"/>
  <c r="D277" i="3" s="1"/>
  <c r="G299" i="3"/>
  <c r="B299" i="3"/>
  <c r="A299" i="3"/>
  <c r="C299" i="3" s="1"/>
  <c r="D299" i="3" s="1"/>
  <c r="G279" i="3"/>
  <c r="B279" i="3"/>
  <c r="A279" i="3"/>
  <c r="C279" i="3" s="1"/>
  <c r="D279" i="3" s="1"/>
  <c r="G276" i="3"/>
  <c r="B276" i="3"/>
  <c r="A276" i="3"/>
  <c r="C276" i="3" s="1"/>
  <c r="D276" i="3" s="1"/>
  <c r="G160" i="1"/>
  <c r="B160" i="1"/>
  <c r="A160" i="1"/>
  <c r="C160" i="1" s="1"/>
  <c r="D160" i="1" s="1"/>
  <c r="G178" i="1"/>
  <c r="B178" i="1"/>
  <c r="A178" i="1"/>
  <c r="C178" i="1" s="1"/>
  <c r="D178" i="1" s="1"/>
  <c r="G168" i="1"/>
  <c r="B168" i="1"/>
  <c r="A168" i="1"/>
  <c r="C168" i="1" s="1"/>
  <c r="D168" i="1" s="1"/>
  <c r="G166" i="1"/>
  <c r="B166" i="1"/>
  <c r="A166" i="1"/>
  <c r="C166" i="1" s="1"/>
  <c r="D166" i="1" s="1"/>
  <c r="G398" i="1"/>
  <c r="B398" i="1"/>
  <c r="A398" i="1"/>
  <c r="C398" i="1" s="1"/>
  <c r="D398" i="1" s="1"/>
  <c r="G396" i="1"/>
  <c r="B396" i="1"/>
  <c r="A396" i="1"/>
  <c r="C396" i="1" s="1"/>
  <c r="D396" i="1" s="1"/>
  <c r="G397" i="1"/>
  <c r="B397" i="1"/>
  <c r="A397" i="1"/>
  <c r="C397" i="1" s="1"/>
  <c r="D397" i="1" s="1"/>
  <c r="G395" i="1"/>
  <c r="B395" i="1"/>
  <c r="A395" i="1"/>
  <c r="C395" i="1" s="1"/>
  <c r="D395" i="1" s="1"/>
  <c r="G340" i="3"/>
  <c r="B340" i="3"/>
  <c r="A340" i="3"/>
  <c r="C340" i="3" s="1"/>
  <c r="D340" i="3" s="1"/>
  <c r="G339" i="3"/>
  <c r="B339" i="3"/>
  <c r="A339" i="3"/>
  <c r="C339" i="3" s="1"/>
  <c r="D339" i="3" s="1"/>
  <c r="G360" i="3"/>
  <c r="B360" i="3"/>
  <c r="A360" i="3"/>
  <c r="C360" i="3" s="1"/>
  <c r="D360" i="3" s="1"/>
  <c r="G359" i="3"/>
  <c r="B359" i="3"/>
  <c r="A359" i="3"/>
  <c r="C359" i="3" s="1"/>
  <c r="D359" i="3" s="1"/>
  <c r="G358" i="3"/>
  <c r="B358" i="3"/>
  <c r="A358" i="3"/>
  <c r="C358" i="3" s="1"/>
  <c r="D358" i="3" s="1"/>
  <c r="G357" i="3"/>
  <c r="B357" i="3"/>
  <c r="A357" i="3"/>
  <c r="C357" i="3" s="1"/>
  <c r="D357" i="3" s="1"/>
  <c r="G356" i="3"/>
  <c r="B356" i="3"/>
  <c r="A356" i="3"/>
  <c r="C356" i="3" s="1"/>
  <c r="D356" i="3" s="1"/>
  <c r="G355" i="3"/>
  <c r="B355" i="3"/>
  <c r="A355" i="3"/>
  <c r="C355" i="3" s="1"/>
  <c r="D355" i="3" s="1"/>
  <c r="G354" i="3"/>
  <c r="B354" i="3"/>
  <c r="A354" i="3"/>
  <c r="C354" i="3" s="1"/>
  <c r="D354" i="3" s="1"/>
  <c r="G352" i="3"/>
  <c r="B352" i="3"/>
  <c r="A352" i="3"/>
  <c r="C352" i="3" s="1"/>
  <c r="D352" i="3" s="1"/>
  <c r="G146" i="3"/>
  <c r="B146" i="3"/>
  <c r="A146" i="3"/>
  <c r="C146" i="3" s="1"/>
  <c r="D146" i="3" s="1"/>
  <c r="G353" i="3"/>
  <c r="B353" i="3"/>
  <c r="A353" i="3"/>
  <c r="C353" i="3" s="1"/>
  <c r="D353" i="3" s="1"/>
  <c r="G350" i="3"/>
  <c r="B350" i="3"/>
  <c r="A350" i="3"/>
  <c r="C350" i="3" s="1"/>
  <c r="D350" i="3" s="1"/>
  <c r="G349" i="3"/>
  <c r="B349" i="3"/>
  <c r="A349" i="3"/>
  <c r="C349" i="3" s="1"/>
  <c r="D349" i="3" s="1"/>
  <c r="G346" i="3"/>
  <c r="B346" i="3"/>
  <c r="A346" i="3"/>
  <c r="C346" i="3" s="1"/>
  <c r="D346" i="3" s="1"/>
  <c r="G342" i="3"/>
  <c r="G343" i="3"/>
  <c r="B343" i="3"/>
  <c r="A343" i="3"/>
  <c r="C343" i="3" s="1"/>
  <c r="D343" i="3" s="1"/>
  <c r="G341" i="3"/>
  <c r="B341" i="3"/>
  <c r="A341" i="3"/>
  <c r="C341" i="3" s="1"/>
  <c r="D341" i="3" s="1"/>
  <c r="G336" i="3"/>
  <c r="B336" i="3"/>
  <c r="A336" i="3"/>
  <c r="C336" i="3" s="1"/>
  <c r="D336" i="3" s="1"/>
  <c r="G335" i="3"/>
  <c r="B335" i="3"/>
  <c r="A335" i="3"/>
  <c r="C335" i="3" s="1"/>
  <c r="D335" i="3" s="1"/>
  <c r="G334" i="3"/>
  <c r="B334" i="3"/>
  <c r="A334" i="3"/>
  <c r="C334" i="3" s="1"/>
  <c r="D334" i="3" s="1"/>
  <c r="G329" i="3"/>
  <c r="B329" i="3"/>
  <c r="A329" i="3"/>
  <c r="C329" i="3" s="1"/>
  <c r="D329" i="3" s="1"/>
  <c r="G326" i="3"/>
  <c r="B326" i="3"/>
  <c r="A326" i="3"/>
  <c r="C326" i="3" s="1"/>
  <c r="D326" i="3" s="1"/>
  <c r="G325" i="3"/>
  <c r="B325" i="3"/>
  <c r="A325" i="3"/>
  <c r="C325" i="3" s="1"/>
  <c r="D325" i="3" s="1"/>
  <c r="G323" i="3"/>
  <c r="B323" i="3"/>
  <c r="A323" i="3"/>
  <c r="C323" i="3" s="1"/>
  <c r="D323" i="3" s="1"/>
  <c r="G321" i="3"/>
  <c r="B321" i="3"/>
  <c r="A321" i="3"/>
  <c r="C321" i="3" s="1"/>
  <c r="D321" i="3" s="1"/>
  <c r="A320" i="3"/>
  <c r="C320" i="3" s="1"/>
  <c r="D320" i="3" s="1"/>
  <c r="B320" i="3"/>
  <c r="G320" i="3"/>
  <c r="G319" i="3"/>
  <c r="B319" i="3"/>
  <c r="A319" i="3"/>
  <c r="C319" i="3" s="1"/>
  <c r="D319" i="3" s="1"/>
  <c r="G317" i="3"/>
  <c r="B317" i="3"/>
  <c r="A317" i="3"/>
  <c r="C317" i="3" s="1"/>
  <c r="D317" i="3" s="1"/>
  <c r="G315" i="3"/>
  <c r="B315" i="3"/>
  <c r="A315" i="3"/>
  <c r="C315" i="3" s="1"/>
  <c r="D315" i="3" s="1"/>
  <c r="G311" i="3"/>
  <c r="B311" i="3"/>
  <c r="A311" i="3"/>
  <c r="C311" i="3" s="1"/>
  <c r="D311" i="3" s="1"/>
  <c r="G308" i="3"/>
  <c r="B308" i="3"/>
  <c r="A308" i="3"/>
  <c r="C308" i="3" s="1"/>
  <c r="D308" i="3" s="1"/>
  <c r="G310" i="3"/>
  <c r="B310" i="3"/>
  <c r="A310" i="3"/>
  <c r="C310" i="3" s="1"/>
  <c r="D310" i="3" s="1"/>
  <c r="G309" i="3"/>
  <c r="B309" i="3"/>
  <c r="A309" i="3"/>
  <c r="C309" i="3" s="1"/>
  <c r="D309" i="3" s="1"/>
  <c r="G307" i="3"/>
  <c r="B307" i="3"/>
  <c r="A307" i="3"/>
  <c r="C307" i="3" s="1"/>
  <c r="D307" i="3" s="1"/>
  <c r="G306" i="3"/>
  <c r="B306" i="3"/>
  <c r="A306" i="3"/>
  <c r="C306" i="3" s="1"/>
  <c r="D306" i="3" s="1"/>
  <c r="G305" i="3"/>
  <c r="B305" i="3"/>
  <c r="A305" i="3"/>
  <c r="C305" i="3" s="1"/>
  <c r="D305" i="3" s="1"/>
  <c r="G304" i="3"/>
  <c r="B304" i="3"/>
  <c r="A304" i="3"/>
  <c r="C304" i="3" s="1"/>
  <c r="D304" i="3" s="1"/>
  <c r="G303" i="3"/>
  <c r="B303" i="3"/>
  <c r="A303" i="3"/>
  <c r="C303" i="3" s="1"/>
  <c r="D303" i="3" s="1"/>
  <c r="G301" i="3"/>
  <c r="B301" i="3"/>
  <c r="A301" i="3"/>
  <c r="C301" i="3" s="1"/>
  <c r="D301" i="3" s="1"/>
  <c r="G298" i="3"/>
  <c r="B298" i="3"/>
  <c r="A298" i="3"/>
  <c r="C298" i="3" s="1"/>
  <c r="D298" i="3" s="1"/>
  <c r="G297" i="3"/>
  <c r="B297" i="3"/>
  <c r="A297" i="3"/>
  <c r="C297" i="3" s="1"/>
  <c r="D297" i="3" s="1"/>
  <c r="G296" i="3"/>
  <c r="B296" i="3"/>
  <c r="A296" i="3"/>
  <c r="C296" i="3" s="1"/>
  <c r="D296" i="3" s="1"/>
  <c r="G295" i="3"/>
  <c r="B295" i="3"/>
  <c r="A295" i="3"/>
  <c r="C295" i="3" s="1"/>
  <c r="D295" i="3" s="1"/>
  <c r="G294" i="3"/>
  <c r="B294" i="3"/>
  <c r="A294" i="3"/>
  <c r="C294" i="3" s="1"/>
  <c r="D294" i="3" s="1"/>
  <c r="G293" i="3"/>
  <c r="B293" i="3"/>
  <c r="A293" i="3"/>
  <c r="C293" i="3" s="1"/>
  <c r="D293" i="3" s="1"/>
  <c r="G292" i="3"/>
  <c r="B292" i="3"/>
  <c r="A292" i="3"/>
  <c r="C292" i="3" s="1"/>
  <c r="D292" i="3" s="1"/>
  <c r="G291" i="3"/>
  <c r="B291" i="3"/>
  <c r="A291" i="3"/>
  <c r="C291" i="3" s="1"/>
  <c r="D291" i="3" s="1"/>
  <c r="G289" i="3"/>
  <c r="B289" i="3"/>
  <c r="A289" i="3"/>
  <c r="C289" i="3" s="1"/>
  <c r="D289" i="3" s="1"/>
  <c r="G288" i="3"/>
  <c r="G287" i="3"/>
  <c r="B287" i="3"/>
  <c r="A287" i="3"/>
  <c r="C287" i="3" s="1"/>
  <c r="D287" i="3" s="1"/>
  <c r="G286" i="3"/>
  <c r="B286" i="3"/>
  <c r="A286" i="3"/>
  <c r="C286" i="3" s="1"/>
  <c r="D286" i="3" s="1"/>
  <c r="A290" i="3"/>
  <c r="C290" i="3" s="1"/>
  <c r="D290" i="3" s="1"/>
  <c r="B290" i="3"/>
  <c r="G290" i="3"/>
  <c r="G285" i="3"/>
  <c r="B285" i="3"/>
  <c r="A285" i="3"/>
  <c r="C285" i="3" s="1"/>
  <c r="D285" i="3" s="1"/>
  <c r="G284" i="3"/>
  <c r="B284" i="3"/>
  <c r="A284" i="3"/>
  <c r="C284" i="3" s="1"/>
  <c r="D284" i="3" s="1"/>
  <c r="G282" i="3"/>
  <c r="B282" i="3"/>
  <c r="A282" i="3"/>
  <c r="C282" i="3" s="1"/>
  <c r="D282" i="3" s="1"/>
  <c r="G283" i="3"/>
  <c r="B283" i="3"/>
  <c r="A283" i="3"/>
  <c r="C283" i="3" s="1"/>
  <c r="D283" i="3" s="1"/>
  <c r="G281" i="3"/>
  <c r="B281" i="3"/>
  <c r="A281" i="3"/>
  <c r="C281" i="3" s="1"/>
  <c r="D281" i="3" s="1"/>
  <c r="G275" i="3"/>
  <c r="B275" i="3"/>
  <c r="A275" i="3"/>
  <c r="C275" i="3" s="1"/>
  <c r="D275" i="3" s="1"/>
  <c r="G270" i="3"/>
  <c r="B270" i="3"/>
  <c r="A270" i="3"/>
  <c r="C270" i="3" s="1"/>
  <c r="D270" i="3" s="1"/>
  <c r="G269" i="3"/>
  <c r="B269" i="3"/>
  <c r="A269" i="3"/>
  <c r="C269" i="3" s="1"/>
  <c r="D269" i="3" s="1"/>
  <c r="G268" i="3"/>
  <c r="G267" i="3"/>
  <c r="B267" i="3"/>
  <c r="A267" i="3"/>
  <c r="C267" i="3" s="1"/>
  <c r="D267" i="3" s="1"/>
  <c r="G266" i="3"/>
  <c r="B266" i="3"/>
  <c r="A266" i="3"/>
  <c r="C266" i="3" s="1"/>
  <c r="D266" i="3" s="1"/>
  <c r="G265" i="3"/>
  <c r="B265" i="3"/>
  <c r="A265" i="3"/>
  <c r="C265" i="3" s="1"/>
  <c r="D265" i="3" s="1"/>
  <c r="G264" i="3"/>
  <c r="B264" i="3"/>
  <c r="A264" i="3"/>
  <c r="C264" i="3" s="1"/>
  <c r="D264" i="3" s="1"/>
  <c r="G263" i="3"/>
  <c r="B263" i="3"/>
  <c r="A263" i="3"/>
  <c r="C263" i="3" s="1"/>
  <c r="D263" i="3" s="1"/>
  <c r="A291" i="1"/>
  <c r="C291" i="1" s="1"/>
  <c r="D291" i="1" s="1"/>
  <c r="B291" i="1"/>
  <c r="G291" i="1"/>
  <c r="G261" i="3"/>
  <c r="G260" i="3"/>
  <c r="B260" i="3"/>
  <c r="A260" i="3"/>
  <c r="C260" i="3" s="1"/>
  <c r="D260" i="3" s="1"/>
  <c r="G118" i="3"/>
  <c r="B118" i="3"/>
  <c r="A118" i="3"/>
  <c r="C118" i="3" s="1"/>
  <c r="D118" i="3" s="1"/>
  <c r="E499" i="3" l="1"/>
  <c r="F499" i="3" s="1"/>
  <c r="E501" i="3"/>
  <c r="F501" i="3" s="1"/>
  <c r="E558" i="1"/>
  <c r="F558" i="1" s="1"/>
  <c r="E502" i="3"/>
  <c r="F502" i="3" s="1"/>
  <c r="E555" i="1"/>
  <c r="F555" i="1" s="1"/>
  <c r="E492" i="3"/>
  <c r="F492" i="3" s="1"/>
  <c r="E557" i="1"/>
  <c r="F557" i="1" s="1"/>
  <c r="E513" i="1"/>
  <c r="F513" i="1" s="1"/>
  <c r="E514" i="1"/>
  <c r="F514" i="1" s="1"/>
  <c r="E476" i="3"/>
  <c r="F476" i="3" s="1"/>
  <c r="E119" i="3"/>
  <c r="F119" i="3" s="1"/>
  <c r="E498" i="3"/>
  <c r="F498" i="3" s="1"/>
  <c r="E509" i="1"/>
  <c r="F509" i="1" s="1"/>
  <c r="E473" i="3"/>
  <c r="F473" i="3" s="1"/>
  <c r="E484" i="3"/>
  <c r="F484" i="3" s="1"/>
  <c r="E477" i="3"/>
  <c r="F477" i="3" s="1"/>
  <c r="E500" i="3"/>
  <c r="F500" i="3" s="1"/>
  <c r="E447" i="3"/>
  <c r="F447" i="3" s="1"/>
  <c r="E480" i="3"/>
  <c r="F480" i="3" s="1"/>
  <c r="E475" i="3"/>
  <c r="F475" i="3" s="1"/>
  <c r="E450" i="3"/>
  <c r="F450" i="3" s="1"/>
  <c r="E446" i="3"/>
  <c r="F446" i="3" s="1"/>
  <c r="E490" i="3"/>
  <c r="F490" i="3" s="1"/>
  <c r="E439" i="3"/>
  <c r="F439" i="3" s="1"/>
  <c r="E493" i="3"/>
  <c r="F493" i="3" s="1"/>
  <c r="E435" i="3"/>
  <c r="F435" i="3" s="1"/>
  <c r="E485" i="3"/>
  <c r="F485" i="3" s="1"/>
  <c r="E101" i="3"/>
  <c r="F101" i="3" s="1"/>
  <c r="E236" i="3"/>
  <c r="F236" i="3" s="1"/>
  <c r="E416" i="3"/>
  <c r="F416" i="3" s="1"/>
  <c r="E422" i="3"/>
  <c r="F422" i="3" s="1"/>
  <c r="E442" i="3"/>
  <c r="F442" i="3" s="1"/>
  <c r="E415" i="3"/>
  <c r="F415" i="3" s="1"/>
  <c r="E437" i="3"/>
  <c r="F437" i="3" s="1"/>
  <c r="E487" i="3"/>
  <c r="F487" i="3" s="1"/>
  <c r="E409" i="3"/>
  <c r="F409" i="3" s="1"/>
  <c r="E438" i="3"/>
  <c r="F438" i="3" s="1"/>
  <c r="E441" i="3"/>
  <c r="F441" i="3" s="1"/>
  <c r="E397" i="3"/>
  <c r="F397" i="3" s="1"/>
  <c r="E396" i="3"/>
  <c r="F396" i="3" s="1"/>
  <c r="E399" i="3"/>
  <c r="F399" i="3" s="1"/>
  <c r="E471" i="3"/>
  <c r="F471" i="3" s="1"/>
  <c r="E470" i="3"/>
  <c r="F470" i="3" s="1"/>
  <c r="E483" i="3"/>
  <c r="F483" i="3" s="1"/>
  <c r="E434" i="3"/>
  <c r="F434" i="3" s="1"/>
  <c r="E479" i="3"/>
  <c r="F479" i="3" s="1"/>
  <c r="E489" i="3"/>
  <c r="F489" i="3" s="1"/>
  <c r="E486" i="3"/>
  <c r="F486" i="3" s="1"/>
  <c r="E449" i="3"/>
  <c r="F449" i="3" s="1"/>
  <c r="E478" i="3"/>
  <c r="F478" i="3" s="1"/>
  <c r="E448" i="3"/>
  <c r="F448" i="3" s="1"/>
  <c r="E451" i="3"/>
  <c r="F451" i="3" s="1"/>
  <c r="E433" i="3"/>
  <c r="F433" i="3" s="1"/>
  <c r="E436" i="3"/>
  <c r="F436" i="3" s="1"/>
  <c r="E443" i="3"/>
  <c r="F443" i="3" s="1"/>
  <c r="E516" i="1"/>
  <c r="F516" i="1" s="1"/>
  <c r="E515" i="1"/>
  <c r="F515" i="1" s="1"/>
  <c r="E427" i="3"/>
  <c r="F427" i="3" s="1"/>
  <c r="E429" i="3"/>
  <c r="F429" i="3" s="1"/>
  <c r="E160" i="1"/>
  <c r="F160" i="1" s="1"/>
  <c r="E420" i="3"/>
  <c r="F420" i="3" s="1"/>
  <c r="E419" i="3"/>
  <c r="F419" i="3" s="1"/>
  <c r="E418" i="3"/>
  <c r="F418" i="3" s="1"/>
  <c r="E426" i="3"/>
  <c r="F426" i="3" s="1"/>
  <c r="E413" i="3"/>
  <c r="F413" i="3" s="1"/>
  <c r="E425" i="3"/>
  <c r="F425" i="3" s="1"/>
  <c r="E405" i="3"/>
  <c r="F405" i="3" s="1"/>
  <c r="E395" i="3"/>
  <c r="F395" i="3" s="1"/>
  <c r="E384" i="3"/>
  <c r="F384" i="3" s="1"/>
  <c r="E368" i="3"/>
  <c r="F368" i="3" s="1"/>
  <c r="E412" i="3"/>
  <c r="F412" i="3" s="1"/>
  <c r="E414" i="3"/>
  <c r="F414" i="3" s="1"/>
  <c r="E417" i="3"/>
  <c r="F417" i="3" s="1"/>
  <c r="E411" i="3"/>
  <c r="F411" i="3" s="1"/>
  <c r="E373" i="3"/>
  <c r="F373" i="3" s="1"/>
  <c r="E421" i="3"/>
  <c r="F421" i="3" s="1"/>
  <c r="E370" i="3"/>
  <c r="F370" i="3" s="1"/>
  <c r="E372" i="3"/>
  <c r="F372" i="3" s="1"/>
  <c r="E410" i="3"/>
  <c r="F410" i="3" s="1"/>
  <c r="E507" i="1"/>
  <c r="F507" i="1" s="1"/>
  <c r="E508" i="1"/>
  <c r="F508" i="1" s="1"/>
  <c r="E510" i="1"/>
  <c r="F510" i="1" s="1"/>
  <c r="E374" i="3"/>
  <c r="F374" i="3" s="1"/>
  <c r="E376" i="3"/>
  <c r="F376" i="3" s="1"/>
  <c r="E381" i="3"/>
  <c r="F381" i="3" s="1"/>
  <c r="E388" i="3"/>
  <c r="F388" i="3" s="1"/>
  <c r="E392" i="3"/>
  <c r="F392" i="3" s="1"/>
  <c r="E366" i="3"/>
  <c r="F366" i="3" s="1"/>
  <c r="E380" i="3"/>
  <c r="F380" i="3" s="1"/>
  <c r="E387" i="3"/>
  <c r="F387" i="3" s="1"/>
  <c r="E391" i="3"/>
  <c r="F391" i="3" s="1"/>
  <c r="E401" i="3"/>
  <c r="F401" i="3" s="1"/>
  <c r="E407" i="3"/>
  <c r="F407" i="3" s="1"/>
  <c r="E365" i="3"/>
  <c r="F365" i="3" s="1"/>
  <c r="E377" i="3"/>
  <c r="F377" i="3" s="1"/>
  <c r="E383" i="3"/>
  <c r="F383" i="3" s="1"/>
  <c r="E354" i="3"/>
  <c r="F354" i="3" s="1"/>
  <c r="E356" i="3"/>
  <c r="F356" i="3" s="1"/>
  <c r="E360" i="3"/>
  <c r="F360" i="3" s="1"/>
  <c r="E279" i="3"/>
  <c r="F279" i="3" s="1"/>
  <c r="E300" i="3"/>
  <c r="F300" i="3" s="1"/>
  <c r="E367" i="3"/>
  <c r="F367" i="3" s="1"/>
  <c r="E403" i="3"/>
  <c r="F403" i="3" s="1"/>
  <c r="E389" i="3"/>
  <c r="F389" i="3" s="1"/>
  <c r="E358" i="3"/>
  <c r="F358" i="3" s="1"/>
  <c r="E340" i="3"/>
  <c r="F340" i="3" s="1"/>
  <c r="E398" i="3"/>
  <c r="F398" i="3" s="1"/>
  <c r="E406" i="3"/>
  <c r="F406" i="3" s="1"/>
  <c r="E277" i="3"/>
  <c r="F277" i="3" s="1"/>
  <c r="E312" i="3"/>
  <c r="F312" i="3" s="1"/>
  <c r="E327" i="3"/>
  <c r="F327" i="3" s="1"/>
  <c r="E332" i="3"/>
  <c r="F332" i="3" s="1"/>
  <c r="E348" i="3"/>
  <c r="F348" i="3" s="1"/>
  <c r="E375" i="3"/>
  <c r="F375" i="3" s="1"/>
  <c r="E385" i="3"/>
  <c r="F385" i="3" s="1"/>
  <c r="E272" i="3"/>
  <c r="F272" i="3" s="1"/>
  <c r="E330" i="3"/>
  <c r="F330" i="3" s="1"/>
  <c r="E345" i="3"/>
  <c r="F345" i="3" s="1"/>
  <c r="E333" i="3"/>
  <c r="F333" i="3" s="1"/>
  <c r="E371" i="3"/>
  <c r="F371" i="3" s="1"/>
  <c r="E382" i="3"/>
  <c r="F382" i="3" s="1"/>
  <c r="E276" i="3"/>
  <c r="F276" i="3" s="1"/>
  <c r="E280" i="3"/>
  <c r="F280" i="3" s="1"/>
  <c r="E363" i="3"/>
  <c r="F363" i="3" s="1"/>
  <c r="E313" i="3"/>
  <c r="F313" i="3" s="1"/>
  <c r="E302" i="3"/>
  <c r="F302" i="3" s="1"/>
  <c r="E331" i="3"/>
  <c r="F331" i="3" s="1"/>
  <c r="E347" i="3"/>
  <c r="F347" i="3" s="1"/>
  <c r="E364" i="3"/>
  <c r="F364" i="3" s="1"/>
  <c r="E299" i="3"/>
  <c r="F299" i="3" s="1"/>
  <c r="E271" i="3"/>
  <c r="F271" i="3" s="1"/>
  <c r="E328" i="3"/>
  <c r="F328" i="3" s="1"/>
  <c r="E344" i="3"/>
  <c r="F344" i="3" s="1"/>
  <c r="E322" i="3"/>
  <c r="F322" i="3" s="1"/>
  <c r="E398" i="1"/>
  <c r="F398" i="1" s="1"/>
  <c r="E291" i="1"/>
  <c r="F291" i="1" s="1"/>
  <c r="E166" i="1"/>
  <c r="F166" i="1" s="1"/>
  <c r="E178" i="1"/>
  <c r="F178" i="1" s="1"/>
  <c r="E397" i="1"/>
  <c r="F397" i="1" s="1"/>
  <c r="E168" i="1"/>
  <c r="F168" i="1" s="1"/>
  <c r="E396" i="1"/>
  <c r="F396" i="1" s="1"/>
  <c r="E395" i="1"/>
  <c r="F395" i="1" s="1"/>
  <c r="E355" i="3"/>
  <c r="F355" i="3" s="1"/>
  <c r="E359" i="3"/>
  <c r="F359" i="3" s="1"/>
  <c r="E357" i="3"/>
  <c r="F357" i="3" s="1"/>
  <c r="E339" i="3"/>
  <c r="F339" i="3" s="1"/>
  <c r="E343" i="3"/>
  <c r="F343" i="3" s="1"/>
  <c r="E146" i="3"/>
  <c r="F146" i="3" s="1"/>
  <c r="E349" i="3"/>
  <c r="F349" i="3" s="1"/>
  <c r="E352" i="3"/>
  <c r="F352" i="3" s="1"/>
  <c r="E315" i="3"/>
  <c r="F315" i="3" s="1"/>
  <c r="E321" i="3"/>
  <c r="F321" i="3" s="1"/>
  <c r="E329" i="3"/>
  <c r="F329" i="3" s="1"/>
  <c r="E341" i="3"/>
  <c r="F341" i="3" s="1"/>
  <c r="E353" i="3"/>
  <c r="F353" i="3" s="1"/>
  <c r="E335" i="3"/>
  <c r="F335" i="3" s="1"/>
  <c r="E350" i="3"/>
  <c r="F350" i="3" s="1"/>
  <c r="E304" i="3"/>
  <c r="F304" i="3" s="1"/>
  <c r="E346" i="3"/>
  <c r="F346" i="3" s="1"/>
  <c r="E336" i="3"/>
  <c r="F336" i="3" s="1"/>
  <c r="E317" i="3"/>
  <c r="F317" i="3" s="1"/>
  <c r="E323" i="3"/>
  <c r="F323" i="3" s="1"/>
  <c r="E334" i="3"/>
  <c r="F334" i="3" s="1"/>
  <c r="E325" i="3"/>
  <c r="F325" i="3" s="1"/>
  <c r="E326" i="3"/>
  <c r="F326" i="3" s="1"/>
  <c r="E320" i="3"/>
  <c r="F320" i="3" s="1"/>
  <c r="E319" i="3"/>
  <c r="F319" i="3" s="1"/>
  <c r="E284" i="3"/>
  <c r="F284" i="3" s="1"/>
  <c r="E287" i="3"/>
  <c r="F287" i="3" s="1"/>
  <c r="E298" i="3"/>
  <c r="F298" i="3" s="1"/>
  <c r="E305" i="3"/>
  <c r="F305" i="3" s="1"/>
  <c r="E310" i="3"/>
  <c r="F310" i="3" s="1"/>
  <c r="E294" i="3"/>
  <c r="F294" i="3" s="1"/>
  <c r="E289" i="3"/>
  <c r="F289" i="3" s="1"/>
  <c r="E306" i="3"/>
  <c r="F306" i="3" s="1"/>
  <c r="E290" i="3"/>
  <c r="F290" i="3" s="1"/>
  <c r="E292" i="3"/>
  <c r="F292" i="3" s="1"/>
  <c r="E296" i="3"/>
  <c r="F296" i="3" s="1"/>
  <c r="E303" i="3"/>
  <c r="F303" i="3" s="1"/>
  <c r="E307" i="3"/>
  <c r="F307" i="3" s="1"/>
  <c r="E311" i="3"/>
  <c r="F311" i="3" s="1"/>
  <c r="E293" i="3"/>
  <c r="F293" i="3" s="1"/>
  <c r="E285" i="3"/>
  <c r="F285" i="3" s="1"/>
  <c r="E291" i="3"/>
  <c r="F291" i="3" s="1"/>
  <c r="E295" i="3"/>
  <c r="F295" i="3" s="1"/>
  <c r="E308" i="3"/>
  <c r="F308" i="3" s="1"/>
  <c r="E286" i="3"/>
  <c r="F286" i="3" s="1"/>
  <c r="E297" i="3"/>
  <c r="F297" i="3" s="1"/>
  <c r="E309" i="3"/>
  <c r="F309" i="3" s="1"/>
  <c r="E301" i="3"/>
  <c r="F301" i="3" s="1"/>
  <c r="E282" i="3"/>
  <c r="F282" i="3" s="1"/>
  <c r="E263" i="3"/>
  <c r="F263" i="3" s="1"/>
  <c r="E267" i="3"/>
  <c r="F267" i="3" s="1"/>
  <c r="E283" i="3"/>
  <c r="F283" i="3" s="1"/>
  <c r="E281" i="3"/>
  <c r="F281" i="3" s="1"/>
  <c r="E269" i="3"/>
  <c r="F269" i="3" s="1"/>
  <c r="E275" i="3"/>
  <c r="F275" i="3" s="1"/>
  <c r="E270" i="3"/>
  <c r="F270" i="3" s="1"/>
  <c r="E264" i="3"/>
  <c r="F264" i="3" s="1"/>
  <c r="E265" i="3"/>
  <c r="F265" i="3" s="1"/>
  <c r="E118" i="3"/>
  <c r="F118" i="3" s="1"/>
  <c r="E260" i="3"/>
  <c r="F260" i="3" s="1"/>
  <c r="E266" i="3"/>
  <c r="F266" i="3" s="1"/>
  <c r="G4" i="3"/>
  <c r="B4" i="3"/>
  <c r="A4" i="3"/>
  <c r="C4" i="3" s="1"/>
  <c r="D4" i="3" s="1"/>
  <c r="A164" i="3"/>
  <c r="C164" i="3" s="1"/>
  <c r="D164" i="3" s="1"/>
  <c r="B164" i="3"/>
  <c r="G164" i="3"/>
  <c r="A254" i="3"/>
  <c r="C254" i="3" s="1"/>
  <c r="D254" i="3" s="1"/>
  <c r="B254" i="3"/>
  <c r="G254" i="3"/>
  <c r="G251" i="3"/>
  <c r="B251" i="3"/>
  <c r="A251" i="3"/>
  <c r="C251" i="3" s="1"/>
  <c r="D251" i="3" s="1"/>
  <c r="G227" i="3"/>
  <c r="B227" i="3"/>
  <c r="A227" i="3"/>
  <c r="C227" i="3" s="1"/>
  <c r="D227" i="3" s="1"/>
  <c r="G221" i="3"/>
  <c r="B221" i="3"/>
  <c r="A221" i="3"/>
  <c r="C221" i="3" s="1"/>
  <c r="D221" i="3" s="1"/>
  <c r="G197" i="3"/>
  <c r="B197" i="3"/>
  <c r="A197" i="3"/>
  <c r="C197" i="3" s="1"/>
  <c r="D197" i="3" s="1"/>
  <c r="G196" i="3"/>
  <c r="B196" i="3"/>
  <c r="A196" i="3"/>
  <c r="C196" i="3" s="1"/>
  <c r="D196" i="3" s="1"/>
  <c r="G216" i="3"/>
  <c r="B216" i="3"/>
  <c r="A216" i="3"/>
  <c r="C216" i="3" s="1"/>
  <c r="D216" i="3" s="1"/>
  <c r="G215" i="3"/>
  <c r="B215" i="3"/>
  <c r="A215" i="3"/>
  <c r="C215" i="3" s="1"/>
  <c r="D215" i="3" s="1"/>
  <c r="G218" i="3"/>
  <c r="B218" i="3"/>
  <c r="A218" i="3"/>
  <c r="C218" i="3" s="1"/>
  <c r="D218" i="3" s="1"/>
  <c r="G224" i="3"/>
  <c r="B224" i="3"/>
  <c r="A224" i="3"/>
  <c r="C224" i="3" s="1"/>
  <c r="D224" i="3" s="1"/>
  <c r="G211" i="3"/>
  <c r="B211" i="3"/>
  <c r="A211" i="3"/>
  <c r="C211" i="3" s="1"/>
  <c r="D211" i="3" s="1"/>
  <c r="G217" i="3"/>
  <c r="B217" i="3"/>
  <c r="A217" i="3"/>
  <c r="C217" i="3" s="1"/>
  <c r="D217" i="3" s="1"/>
  <c r="G223" i="3"/>
  <c r="B223" i="3"/>
  <c r="A223" i="3"/>
  <c r="C223" i="3" s="1"/>
  <c r="D223" i="3" s="1"/>
  <c r="G210" i="3"/>
  <c r="B210" i="3"/>
  <c r="A210" i="3"/>
  <c r="C210" i="3" s="1"/>
  <c r="D210" i="3" s="1"/>
  <c r="G200" i="3"/>
  <c r="B200" i="3"/>
  <c r="A200" i="3"/>
  <c r="C200" i="3" s="1"/>
  <c r="D200" i="3" s="1"/>
  <c r="G199" i="3"/>
  <c r="B199" i="3"/>
  <c r="A199" i="3"/>
  <c r="C199" i="3" s="1"/>
  <c r="D199" i="3" s="1"/>
  <c r="G259" i="3"/>
  <c r="B259" i="3"/>
  <c r="A259" i="3"/>
  <c r="C259" i="3" s="1"/>
  <c r="D259" i="3" s="1"/>
  <c r="G258" i="3"/>
  <c r="B258" i="3"/>
  <c r="A258" i="3"/>
  <c r="C258" i="3" s="1"/>
  <c r="D258" i="3" s="1"/>
  <c r="G256" i="3"/>
  <c r="B256" i="3"/>
  <c r="A256" i="3"/>
  <c r="C256" i="3" s="1"/>
  <c r="D256" i="3" s="1"/>
  <c r="G253" i="3"/>
  <c r="B253" i="3"/>
  <c r="A253" i="3"/>
  <c r="C253" i="3" s="1"/>
  <c r="D253" i="3" s="1"/>
  <c r="G252" i="3"/>
  <c r="B252" i="3"/>
  <c r="A252" i="3"/>
  <c r="C252" i="3" s="1"/>
  <c r="D252" i="3" s="1"/>
  <c r="G272" i="1"/>
  <c r="B272" i="1"/>
  <c r="A272" i="1"/>
  <c r="C272" i="1" s="1"/>
  <c r="D272" i="1" s="1"/>
  <c r="G250" i="3"/>
  <c r="B250" i="3"/>
  <c r="A250" i="3"/>
  <c r="C250" i="3" s="1"/>
  <c r="D250" i="3" s="1"/>
  <c r="G246" i="3"/>
  <c r="B246" i="3"/>
  <c r="A246" i="3"/>
  <c r="C246" i="3" s="1"/>
  <c r="D246" i="3" s="1"/>
  <c r="G249" i="3"/>
  <c r="B249" i="3"/>
  <c r="A249" i="3"/>
  <c r="C249" i="3" s="1"/>
  <c r="D249" i="3" s="1"/>
  <c r="G247" i="3"/>
  <c r="B247" i="3"/>
  <c r="A247" i="3"/>
  <c r="C247" i="3" s="1"/>
  <c r="D247" i="3" s="1"/>
  <c r="G244" i="3"/>
  <c r="B244" i="3"/>
  <c r="A244" i="3"/>
  <c r="C244" i="3" s="1"/>
  <c r="D244" i="3" s="1"/>
  <c r="G243" i="3"/>
  <c r="B243" i="3"/>
  <c r="A243" i="3"/>
  <c r="C243" i="3" s="1"/>
  <c r="D243" i="3" s="1"/>
  <c r="G242" i="3"/>
  <c r="B242" i="3"/>
  <c r="A242" i="3"/>
  <c r="C242" i="3" s="1"/>
  <c r="D242" i="3" s="1"/>
  <c r="G241" i="3"/>
  <c r="B241" i="3"/>
  <c r="A241" i="3"/>
  <c r="C241" i="3" s="1"/>
  <c r="D241" i="3" s="1"/>
  <c r="G240" i="3"/>
  <c r="B240" i="3"/>
  <c r="A240" i="3"/>
  <c r="C240" i="3" s="1"/>
  <c r="D240" i="3" s="1"/>
  <c r="G239" i="3"/>
  <c r="B239" i="3"/>
  <c r="A239" i="3"/>
  <c r="C239" i="3" s="1"/>
  <c r="D239" i="3" s="1"/>
  <c r="G238" i="3"/>
  <c r="B238" i="3"/>
  <c r="A238" i="3"/>
  <c r="C238" i="3" s="1"/>
  <c r="D238" i="3" s="1"/>
  <c r="G237" i="3"/>
  <c r="G234" i="3"/>
  <c r="C234" i="3"/>
  <c r="D234" i="3" s="1"/>
  <c r="B234" i="3"/>
  <c r="G232" i="3"/>
  <c r="B232" i="3"/>
  <c r="A232" i="3"/>
  <c r="C232" i="3" s="1"/>
  <c r="D232" i="3" s="1"/>
  <c r="G230" i="3"/>
  <c r="B230" i="3"/>
  <c r="A230" i="3"/>
  <c r="C230" i="3" s="1"/>
  <c r="D230" i="3" s="1"/>
  <c r="G229" i="3"/>
  <c r="B229" i="3"/>
  <c r="A229" i="3"/>
  <c r="C229" i="3" s="1"/>
  <c r="D229" i="3" s="1"/>
  <c r="G228" i="3"/>
  <c r="B228" i="3"/>
  <c r="A228" i="3"/>
  <c r="C228" i="3" s="1"/>
  <c r="D228" i="3" s="1"/>
  <c r="G226" i="3"/>
  <c r="B226" i="3"/>
  <c r="A226" i="3"/>
  <c r="C226" i="3" s="1"/>
  <c r="D226" i="3" s="1"/>
  <c r="G222" i="3"/>
  <c r="B222" i="3"/>
  <c r="A222" i="3"/>
  <c r="C222" i="3" s="1"/>
  <c r="D222" i="3" s="1"/>
  <c r="G219" i="3"/>
  <c r="B219" i="3"/>
  <c r="A219" i="3"/>
  <c r="C219" i="3" s="1"/>
  <c r="D219" i="3" s="1"/>
  <c r="G212" i="3"/>
  <c r="B212" i="3"/>
  <c r="A212" i="3"/>
  <c r="C212" i="3" s="1"/>
  <c r="D212" i="3" s="1"/>
  <c r="G214" i="3"/>
  <c r="B214" i="3"/>
  <c r="A214" i="3"/>
  <c r="C214" i="3" s="1"/>
  <c r="D214" i="3" s="1"/>
  <c r="G314" i="3"/>
  <c r="B314" i="3"/>
  <c r="A314" i="3"/>
  <c r="C314" i="3" s="1"/>
  <c r="D314" i="3" s="1"/>
  <c r="G278" i="3"/>
  <c r="B278" i="3"/>
  <c r="A278" i="3"/>
  <c r="C278" i="3" s="1"/>
  <c r="D278" i="3" s="1"/>
  <c r="G225" i="3"/>
  <c r="B225" i="3"/>
  <c r="A225" i="3"/>
  <c r="C225" i="3" s="1"/>
  <c r="D225" i="3" s="1"/>
  <c r="G213" i="3"/>
  <c r="B213" i="3"/>
  <c r="A213" i="3"/>
  <c r="C213" i="3" s="1"/>
  <c r="D213" i="3" s="1"/>
  <c r="G209" i="3"/>
  <c r="B209" i="3"/>
  <c r="A209" i="3"/>
  <c r="C209" i="3" s="1"/>
  <c r="D209" i="3" s="1"/>
  <c r="G178" i="3"/>
  <c r="B178" i="3"/>
  <c r="A178" i="3"/>
  <c r="C178" i="3" s="1"/>
  <c r="D178" i="3" s="1"/>
  <c r="G208" i="3"/>
  <c r="B208" i="3"/>
  <c r="A208" i="3"/>
  <c r="C208" i="3" s="1"/>
  <c r="D208" i="3" s="1"/>
  <c r="A204" i="3"/>
  <c r="C204" i="3" s="1"/>
  <c r="D204" i="3" s="1"/>
  <c r="B204" i="3"/>
  <c r="G204" i="3"/>
  <c r="A203" i="3"/>
  <c r="C203" i="3" s="1"/>
  <c r="D203" i="3" s="1"/>
  <c r="B203" i="3"/>
  <c r="G203" i="3"/>
  <c r="G206" i="3"/>
  <c r="B206" i="3"/>
  <c r="A206" i="3"/>
  <c r="C206" i="3" s="1"/>
  <c r="D206" i="3" s="1"/>
  <c r="G205" i="3"/>
  <c r="B205" i="3"/>
  <c r="A205" i="3"/>
  <c r="C205" i="3" s="1"/>
  <c r="D205" i="3" s="1"/>
  <c r="G202" i="3"/>
  <c r="B202" i="3"/>
  <c r="A202" i="3"/>
  <c r="C202" i="3" s="1"/>
  <c r="D202" i="3" s="1"/>
  <c r="G201" i="3"/>
  <c r="B201" i="3"/>
  <c r="A201" i="3"/>
  <c r="C201" i="3" s="1"/>
  <c r="D201" i="3" s="1"/>
  <c r="G195" i="3"/>
  <c r="B195" i="3"/>
  <c r="A195" i="3"/>
  <c r="C195" i="3" s="1"/>
  <c r="D195" i="3" s="1"/>
  <c r="G194" i="3"/>
  <c r="B194" i="3"/>
  <c r="A194" i="3"/>
  <c r="C194" i="3" s="1"/>
  <c r="D194" i="3" s="1"/>
  <c r="G193" i="3"/>
  <c r="B193" i="3"/>
  <c r="A193" i="3"/>
  <c r="C193" i="3" s="1"/>
  <c r="D193" i="3" s="1"/>
  <c r="G188" i="3"/>
  <c r="B188" i="3"/>
  <c r="A188" i="3"/>
  <c r="C188" i="3" s="1"/>
  <c r="D188" i="3" s="1"/>
  <c r="G184" i="3"/>
  <c r="B184" i="3"/>
  <c r="A184" i="3"/>
  <c r="C184" i="3" s="1"/>
  <c r="D184" i="3" s="1"/>
  <c r="G182" i="3"/>
  <c r="B182" i="3"/>
  <c r="A182" i="3"/>
  <c r="C182" i="3" s="1"/>
  <c r="D182" i="3" s="1"/>
  <c r="G180" i="3"/>
  <c r="B180" i="3"/>
  <c r="A180" i="3"/>
  <c r="C180" i="3" s="1"/>
  <c r="D180" i="3" s="1"/>
  <c r="G173" i="3"/>
  <c r="B173" i="3"/>
  <c r="A173" i="3"/>
  <c r="C173" i="3" s="1"/>
  <c r="D173" i="3" s="1"/>
  <c r="G170" i="3"/>
  <c r="B170" i="3"/>
  <c r="A170" i="3"/>
  <c r="C170" i="3" s="1"/>
  <c r="D170" i="3" s="1"/>
  <c r="G168" i="3"/>
  <c r="B168" i="3"/>
  <c r="A168" i="3"/>
  <c r="C168" i="3" s="1"/>
  <c r="D168" i="3" s="1"/>
  <c r="G159" i="3"/>
  <c r="B159" i="3"/>
  <c r="A159" i="3"/>
  <c r="C159" i="3" s="1"/>
  <c r="D159" i="3" s="1"/>
  <c r="G154" i="3"/>
  <c r="B154" i="3"/>
  <c r="A154" i="3"/>
  <c r="C154" i="3" s="1"/>
  <c r="D154" i="3" s="1"/>
  <c r="G152" i="3"/>
  <c r="B152" i="3"/>
  <c r="A152" i="3"/>
  <c r="C152" i="3" s="1"/>
  <c r="D152" i="3" s="1"/>
  <c r="G148" i="3"/>
  <c r="B148" i="3"/>
  <c r="A148" i="3"/>
  <c r="C148" i="3" s="1"/>
  <c r="D148" i="3" s="1"/>
  <c r="G132" i="3"/>
  <c r="B132" i="3"/>
  <c r="A132" i="3"/>
  <c r="C132" i="3" s="1"/>
  <c r="D132" i="3" s="1"/>
  <c r="G131" i="3"/>
  <c r="B131" i="3"/>
  <c r="A131" i="3"/>
  <c r="C131" i="3" s="1"/>
  <c r="D131" i="3" s="1"/>
  <c r="G177" i="3"/>
  <c r="B177" i="3"/>
  <c r="A177" i="3"/>
  <c r="C177" i="3" s="1"/>
  <c r="D177" i="3" s="1"/>
  <c r="G161" i="3"/>
  <c r="B161" i="3"/>
  <c r="A161" i="3"/>
  <c r="C161" i="3" s="1"/>
  <c r="D161" i="3" s="1"/>
  <c r="G176" i="3"/>
  <c r="B176" i="3"/>
  <c r="A176" i="3"/>
  <c r="C176" i="3" s="1"/>
  <c r="D176" i="3" s="1"/>
  <c r="G160" i="3"/>
  <c r="B160" i="3"/>
  <c r="A160" i="3"/>
  <c r="C160" i="3" s="1"/>
  <c r="D160" i="3" s="1"/>
  <c r="G497" i="3"/>
  <c r="B497" i="3"/>
  <c r="A497" i="3"/>
  <c r="C497" i="3" s="1"/>
  <c r="D497" i="3" s="1"/>
  <c r="G496" i="3"/>
  <c r="B496" i="3"/>
  <c r="A496" i="3"/>
  <c r="C496" i="3" s="1"/>
  <c r="D496" i="3" s="1"/>
  <c r="G491" i="3"/>
  <c r="B491" i="3"/>
  <c r="A491" i="3"/>
  <c r="C491" i="3" s="1"/>
  <c r="D491" i="3" s="1"/>
  <c r="G488" i="3"/>
  <c r="B488" i="3"/>
  <c r="A488" i="3"/>
  <c r="C488" i="3" s="1"/>
  <c r="D488" i="3" s="1"/>
  <c r="G482" i="3"/>
  <c r="B482" i="3"/>
  <c r="A482" i="3"/>
  <c r="C482" i="3" s="1"/>
  <c r="D482" i="3" s="1"/>
  <c r="G474" i="3"/>
  <c r="B474" i="3"/>
  <c r="A474" i="3"/>
  <c r="C474" i="3" s="1"/>
  <c r="D474" i="3" s="1"/>
  <c r="G472" i="3"/>
  <c r="B472" i="3"/>
  <c r="A472" i="3"/>
  <c r="C472" i="3" s="1"/>
  <c r="D472" i="3" s="1"/>
  <c r="G452" i="3"/>
  <c r="B452" i="3"/>
  <c r="A452" i="3"/>
  <c r="C452" i="3" s="1"/>
  <c r="D452" i="3" s="1"/>
  <c r="G444" i="3"/>
  <c r="B444" i="3"/>
  <c r="A444" i="3"/>
  <c r="C444" i="3" s="1"/>
  <c r="D444" i="3" s="1"/>
  <c r="G430" i="3"/>
  <c r="B430" i="3"/>
  <c r="A430" i="3"/>
  <c r="C430" i="3" s="1"/>
  <c r="D430" i="3" s="1"/>
  <c r="G428" i="3"/>
  <c r="B428" i="3"/>
  <c r="A428" i="3"/>
  <c r="C428" i="3" s="1"/>
  <c r="D428" i="3" s="1"/>
  <c r="G424" i="3"/>
  <c r="B424" i="3"/>
  <c r="A424" i="3"/>
  <c r="C424" i="3" s="1"/>
  <c r="D424" i="3" s="1"/>
  <c r="G408" i="3"/>
  <c r="B408" i="3"/>
  <c r="A408" i="3"/>
  <c r="C408" i="3" s="1"/>
  <c r="D408" i="3" s="1"/>
  <c r="G404" i="3"/>
  <c r="B404" i="3"/>
  <c r="A404" i="3"/>
  <c r="C404" i="3" s="1"/>
  <c r="D404" i="3" s="1"/>
  <c r="G400" i="3"/>
  <c r="B400" i="3"/>
  <c r="A400" i="3"/>
  <c r="C400" i="3" s="1"/>
  <c r="D400" i="3" s="1"/>
  <c r="G394" i="3"/>
  <c r="B394" i="3"/>
  <c r="A394" i="3"/>
  <c r="C394" i="3" s="1"/>
  <c r="D394" i="3" s="1"/>
  <c r="G390" i="3"/>
  <c r="B390" i="3"/>
  <c r="A390" i="3"/>
  <c r="C390" i="3" s="1"/>
  <c r="D390" i="3" s="1"/>
  <c r="G386" i="3"/>
  <c r="B386" i="3"/>
  <c r="A386" i="3"/>
  <c r="C386" i="3" s="1"/>
  <c r="D386" i="3" s="1"/>
  <c r="G378" i="3"/>
  <c r="B378" i="3"/>
  <c r="A378" i="3"/>
  <c r="C378" i="3" s="1"/>
  <c r="D378" i="3" s="1"/>
  <c r="G369" i="3"/>
  <c r="B369" i="3"/>
  <c r="A369" i="3"/>
  <c r="C369" i="3" s="1"/>
  <c r="D369" i="3" s="1"/>
  <c r="G361" i="3"/>
  <c r="B361" i="3"/>
  <c r="A361" i="3"/>
  <c r="C361" i="3" s="1"/>
  <c r="D361" i="3" s="1"/>
  <c r="G351" i="3"/>
  <c r="B351" i="3"/>
  <c r="A351" i="3"/>
  <c r="C351" i="3" s="1"/>
  <c r="D351" i="3" s="1"/>
  <c r="G337" i="3"/>
  <c r="B337" i="3"/>
  <c r="A337" i="3"/>
  <c r="C337" i="3" s="1"/>
  <c r="D337" i="3" s="1"/>
  <c r="G324" i="3"/>
  <c r="B324" i="3"/>
  <c r="A324" i="3"/>
  <c r="C324" i="3" s="1"/>
  <c r="D324" i="3" s="1"/>
  <c r="G316" i="3"/>
  <c r="B316" i="3"/>
  <c r="A316" i="3"/>
  <c r="C316" i="3" s="1"/>
  <c r="D316" i="3" s="1"/>
  <c r="G273" i="3"/>
  <c r="B273" i="3"/>
  <c r="A273" i="3"/>
  <c r="C273" i="3" s="1"/>
  <c r="D273" i="3" s="1"/>
  <c r="G262" i="3"/>
  <c r="B262" i="3"/>
  <c r="A262" i="3"/>
  <c r="C262" i="3" s="1"/>
  <c r="D262" i="3" s="1"/>
  <c r="G255" i="3"/>
  <c r="B255" i="3"/>
  <c r="A255" i="3"/>
  <c r="C255" i="3" s="1"/>
  <c r="D255" i="3" s="1"/>
  <c r="G245" i="3"/>
  <c r="B245" i="3"/>
  <c r="A245" i="3"/>
  <c r="C245" i="3" s="1"/>
  <c r="D245" i="3" s="1"/>
  <c r="G231" i="3"/>
  <c r="B231" i="3"/>
  <c r="A231" i="3"/>
  <c r="C231" i="3" s="1"/>
  <c r="D231" i="3" s="1"/>
  <c r="G220" i="3"/>
  <c r="B220" i="3"/>
  <c r="A220" i="3"/>
  <c r="C220" i="3" s="1"/>
  <c r="D220" i="3" s="1"/>
  <c r="G198" i="3"/>
  <c r="B198" i="3"/>
  <c r="A198" i="3"/>
  <c r="C198" i="3" s="1"/>
  <c r="D198" i="3" s="1"/>
  <c r="G111" i="3"/>
  <c r="B111" i="3"/>
  <c r="A111" i="3"/>
  <c r="C111" i="3" s="1"/>
  <c r="D111" i="3" s="1"/>
  <c r="G109" i="3"/>
  <c r="B109" i="3"/>
  <c r="A109" i="3"/>
  <c r="C109" i="3" s="1"/>
  <c r="D109" i="3" s="1"/>
  <c r="G22" i="1"/>
  <c r="B22" i="1"/>
  <c r="A22" i="1"/>
  <c r="C22" i="1" s="1"/>
  <c r="D22" i="1" s="1"/>
  <c r="G21" i="1"/>
  <c r="B21" i="1"/>
  <c r="A21" i="1"/>
  <c r="C21" i="1" s="1"/>
  <c r="D21" i="1" s="1"/>
  <c r="G27" i="3"/>
  <c r="B27" i="3"/>
  <c r="A27" i="3"/>
  <c r="C27" i="3" s="1"/>
  <c r="D27" i="3" s="1"/>
  <c r="A26" i="3"/>
  <c r="C26" i="3" s="1"/>
  <c r="D26" i="3" s="1"/>
  <c r="B26" i="3"/>
  <c r="G26" i="3"/>
  <c r="A20" i="1"/>
  <c r="C20" i="1" s="1"/>
  <c r="D20" i="1" s="1"/>
  <c r="B20" i="1"/>
  <c r="G20" i="1"/>
  <c r="A23" i="3"/>
  <c r="C23" i="3" s="1"/>
  <c r="D23" i="3" s="1"/>
  <c r="B23" i="3"/>
  <c r="G23" i="3"/>
  <c r="G139" i="3"/>
  <c r="B139" i="3"/>
  <c r="A139" i="3"/>
  <c r="C139" i="3" s="1"/>
  <c r="D139" i="3" s="1"/>
  <c r="G192" i="3"/>
  <c r="B192" i="3"/>
  <c r="A192" i="3"/>
  <c r="C192" i="3" s="1"/>
  <c r="D192" i="3" s="1"/>
  <c r="G191" i="3"/>
  <c r="B191" i="3"/>
  <c r="A191" i="3"/>
  <c r="C191" i="3" s="1"/>
  <c r="D191" i="3" s="1"/>
  <c r="G189" i="3"/>
  <c r="B189" i="3"/>
  <c r="A189" i="3"/>
  <c r="C189" i="3" s="1"/>
  <c r="D189" i="3" s="1"/>
  <c r="G187" i="3"/>
  <c r="B187" i="3"/>
  <c r="A187" i="3"/>
  <c r="C187" i="3" s="1"/>
  <c r="D187" i="3" s="1"/>
  <c r="G190" i="3"/>
  <c r="B190" i="3"/>
  <c r="A190" i="3"/>
  <c r="C190" i="3" s="1"/>
  <c r="D190" i="3" s="1"/>
  <c r="G185" i="3"/>
  <c r="B185" i="3"/>
  <c r="A185" i="3"/>
  <c r="C185" i="3" s="1"/>
  <c r="D185" i="3" s="1"/>
  <c r="G183" i="3"/>
  <c r="B183" i="3"/>
  <c r="A183" i="3"/>
  <c r="C183" i="3" s="1"/>
  <c r="D183" i="3" s="1"/>
  <c r="G181" i="3"/>
  <c r="B181" i="3"/>
  <c r="A181" i="3"/>
  <c r="C181" i="3" s="1"/>
  <c r="D181" i="3" s="1"/>
  <c r="G179" i="3"/>
  <c r="B179" i="3"/>
  <c r="A179" i="3"/>
  <c r="C179" i="3" s="1"/>
  <c r="D179" i="3" s="1"/>
  <c r="G175" i="3"/>
  <c r="B175" i="3"/>
  <c r="A175" i="3"/>
  <c r="C175" i="3" s="1"/>
  <c r="D175" i="3" s="1"/>
  <c r="G174" i="3"/>
  <c r="B174" i="3"/>
  <c r="A174" i="3"/>
  <c r="C174" i="3" s="1"/>
  <c r="D174" i="3" s="1"/>
  <c r="G172" i="3"/>
  <c r="B172" i="3"/>
  <c r="A172" i="3"/>
  <c r="C172" i="3" s="1"/>
  <c r="D172" i="3" s="1"/>
  <c r="G171" i="3"/>
  <c r="B171" i="3"/>
  <c r="A171" i="3"/>
  <c r="C171" i="3" s="1"/>
  <c r="D171" i="3" s="1"/>
  <c r="G167" i="3"/>
  <c r="B167" i="3"/>
  <c r="A167" i="3"/>
  <c r="C167" i="3" s="1"/>
  <c r="D167" i="3" s="1"/>
  <c r="G166" i="3"/>
  <c r="B166" i="3"/>
  <c r="A166" i="3"/>
  <c r="C166" i="3" s="1"/>
  <c r="D166" i="3" s="1"/>
  <c r="G165" i="3"/>
  <c r="B165" i="3"/>
  <c r="A165" i="3"/>
  <c r="C165" i="3" s="1"/>
  <c r="D165" i="3" s="1"/>
  <c r="G163" i="3"/>
  <c r="B163" i="3"/>
  <c r="A163" i="3"/>
  <c r="C163" i="3" s="1"/>
  <c r="D163" i="3" s="1"/>
  <c r="G162" i="3"/>
  <c r="B162" i="3"/>
  <c r="A162" i="3"/>
  <c r="C162" i="3" s="1"/>
  <c r="D162" i="3" s="1"/>
  <c r="G158" i="3"/>
  <c r="B158" i="3"/>
  <c r="A158" i="3"/>
  <c r="C158" i="3" s="1"/>
  <c r="D158" i="3" s="1"/>
  <c r="G157" i="3"/>
  <c r="B157" i="3"/>
  <c r="A157" i="3"/>
  <c r="C157" i="3" s="1"/>
  <c r="D157" i="3" s="1"/>
  <c r="G156" i="3"/>
  <c r="B156" i="3"/>
  <c r="A156" i="3"/>
  <c r="C156" i="3" s="1"/>
  <c r="D156" i="3" s="1"/>
  <c r="G155" i="3"/>
  <c r="B155" i="3"/>
  <c r="A155" i="3"/>
  <c r="C155" i="3" s="1"/>
  <c r="D155" i="3" s="1"/>
  <c r="G153" i="3"/>
  <c r="B153" i="3"/>
  <c r="A153" i="3"/>
  <c r="C153" i="3" s="1"/>
  <c r="D153" i="3" s="1"/>
  <c r="G151" i="3"/>
  <c r="B151" i="3"/>
  <c r="A151" i="3"/>
  <c r="C151" i="3" s="1"/>
  <c r="D151" i="3" s="1"/>
  <c r="G150" i="3"/>
  <c r="B150" i="3"/>
  <c r="A150" i="3"/>
  <c r="C150" i="3" s="1"/>
  <c r="D150" i="3" s="1"/>
  <c r="G149" i="3"/>
  <c r="B149" i="3"/>
  <c r="A149" i="3"/>
  <c r="C149" i="3" s="1"/>
  <c r="D149" i="3" s="1"/>
  <c r="G147" i="3"/>
  <c r="B147" i="3"/>
  <c r="A147" i="3"/>
  <c r="C147" i="3" s="1"/>
  <c r="D147" i="3" s="1"/>
  <c r="G145" i="3"/>
  <c r="B145" i="3"/>
  <c r="A145" i="3"/>
  <c r="C145" i="3" s="1"/>
  <c r="D145" i="3" s="1"/>
  <c r="G144" i="3"/>
  <c r="B144" i="3"/>
  <c r="A144" i="3"/>
  <c r="C144" i="3" s="1"/>
  <c r="D144" i="3" s="1"/>
  <c r="G143" i="3"/>
  <c r="B143" i="3"/>
  <c r="A143" i="3"/>
  <c r="C143" i="3" s="1"/>
  <c r="D143" i="3" s="1"/>
  <c r="G142" i="3"/>
  <c r="B142" i="3"/>
  <c r="A142" i="3"/>
  <c r="C142" i="3" s="1"/>
  <c r="D142" i="3" s="1"/>
  <c r="G141" i="3"/>
  <c r="B141" i="3"/>
  <c r="A141" i="3"/>
  <c r="C141" i="3" s="1"/>
  <c r="D141" i="3" s="1"/>
  <c r="G140" i="3"/>
  <c r="B140" i="3"/>
  <c r="A140" i="3"/>
  <c r="C140" i="3" s="1"/>
  <c r="D140" i="3" s="1"/>
  <c r="G138" i="3"/>
  <c r="B138" i="3"/>
  <c r="A138" i="3"/>
  <c r="C138" i="3" s="1"/>
  <c r="D138" i="3" s="1"/>
  <c r="G137" i="3"/>
  <c r="B137" i="3"/>
  <c r="A137" i="3"/>
  <c r="C137" i="3" s="1"/>
  <c r="D137" i="3" s="1"/>
  <c r="G136" i="3"/>
  <c r="B136" i="3"/>
  <c r="A136" i="3"/>
  <c r="C136" i="3" s="1"/>
  <c r="D136" i="3" s="1"/>
  <c r="G135" i="3"/>
  <c r="B135" i="3"/>
  <c r="A135" i="3"/>
  <c r="C135" i="3" s="1"/>
  <c r="D135" i="3" s="1"/>
  <c r="A123" i="1"/>
  <c r="C123" i="1" s="1"/>
  <c r="D123" i="1" s="1"/>
  <c r="B123" i="1"/>
  <c r="G123" i="1"/>
  <c r="A106" i="3"/>
  <c r="C106" i="3" s="1"/>
  <c r="D106" i="3" s="1"/>
  <c r="B106" i="3"/>
  <c r="G106" i="3"/>
  <c r="G133" i="3"/>
  <c r="B133" i="3"/>
  <c r="A133" i="3"/>
  <c r="C133" i="3" s="1"/>
  <c r="D133" i="3" s="1"/>
  <c r="G134" i="3"/>
  <c r="B134" i="3"/>
  <c r="A134" i="3"/>
  <c r="C134" i="3" s="1"/>
  <c r="D134" i="3" s="1"/>
  <c r="G130" i="3"/>
  <c r="B130" i="3"/>
  <c r="A130" i="3"/>
  <c r="C130" i="3" s="1"/>
  <c r="D130" i="3" s="1"/>
  <c r="G129" i="3"/>
  <c r="B129" i="3"/>
  <c r="A129" i="3"/>
  <c r="C129" i="3" s="1"/>
  <c r="D129" i="3" s="1"/>
  <c r="G128" i="3"/>
  <c r="B128" i="3"/>
  <c r="A128" i="3"/>
  <c r="C128" i="3" s="1"/>
  <c r="D128" i="3" s="1"/>
  <c r="G127" i="3"/>
  <c r="B127" i="3"/>
  <c r="A127" i="3"/>
  <c r="C127" i="3" s="1"/>
  <c r="D127" i="3" s="1"/>
  <c r="G126" i="3"/>
  <c r="B126" i="3"/>
  <c r="A126" i="3"/>
  <c r="C126" i="3" s="1"/>
  <c r="D126" i="3" s="1"/>
  <c r="G125" i="3"/>
  <c r="B125" i="3"/>
  <c r="A125" i="3"/>
  <c r="C125" i="3" s="1"/>
  <c r="D125" i="3" s="1"/>
  <c r="A124" i="3"/>
  <c r="C124" i="3" s="1"/>
  <c r="D124" i="3" s="1"/>
  <c r="B124" i="3"/>
  <c r="G124" i="3"/>
  <c r="G123" i="3"/>
  <c r="B123" i="3"/>
  <c r="A123" i="3"/>
  <c r="C123" i="3" s="1"/>
  <c r="D123" i="3" s="1"/>
  <c r="G122" i="3"/>
  <c r="B122" i="3"/>
  <c r="A122" i="3"/>
  <c r="C122" i="3" s="1"/>
  <c r="D122" i="3" s="1"/>
  <c r="G121" i="3"/>
  <c r="B121" i="3"/>
  <c r="A121" i="3"/>
  <c r="C121" i="3" s="1"/>
  <c r="D121" i="3" s="1"/>
  <c r="G120" i="3"/>
  <c r="B120" i="3"/>
  <c r="A120" i="3"/>
  <c r="C120" i="3" s="1"/>
  <c r="D120" i="3" s="1"/>
  <c r="G117" i="3"/>
  <c r="B117" i="3"/>
  <c r="A117" i="3"/>
  <c r="C117" i="3" s="1"/>
  <c r="D117" i="3" s="1"/>
  <c r="G116" i="3"/>
  <c r="B116" i="3"/>
  <c r="A116" i="3"/>
  <c r="C116" i="3" s="1"/>
  <c r="D116" i="3" s="1"/>
  <c r="G115" i="3"/>
  <c r="B115" i="3"/>
  <c r="A115" i="3"/>
  <c r="C115" i="3" s="1"/>
  <c r="D115" i="3" s="1"/>
  <c r="G114" i="3"/>
  <c r="B114" i="3"/>
  <c r="A114" i="3"/>
  <c r="C114" i="3" s="1"/>
  <c r="D114" i="3" s="1"/>
  <c r="G113" i="3"/>
  <c r="B113" i="3"/>
  <c r="A113" i="3"/>
  <c r="C113" i="3" s="1"/>
  <c r="D113" i="3" s="1"/>
  <c r="G112" i="3"/>
  <c r="B112" i="3"/>
  <c r="A112" i="3"/>
  <c r="C112" i="3" s="1"/>
  <c r="D112" i="3" s="1"/>
  <c r="G108" i="3"/>
  <c r="B108" i="3"/>
  <c r="A108" i="3"/>
  <c r="C108" i="3" s="1"/>
  <c r="D108" i="3" s="1"/>
  <c r="G110" i="3"/>
  <c r="B110" i="3"/>
  <c r="A110" i="3"/>
  <c r="C110" i="3" s="1"/>
  <c r="D110" i="3" s="1"/>
  <c r="G107" i="3"/>
  <c r="B107" i="3"/>
  <c r="A107" i="3"/>
  <c r="C107" i="3" s="1"/>
  <c r="D107" i="3" s="1"/>
  <c r="G105" i="3"/>
  <c r="B105" i="3"/>
  <c r="A105" i="3"/>
  <c r="C105" i="3" s="1"/>
  <c r="D105" i="3" s="1"/>
  <c r="G104" i="3"/>
  <c r="B104" i="3"/>
  <c r="A104" i="3"/>
  <c r="C104" i="3" s="1"/>
  <c r="D104" i="3" s="1"/>
  <c r="G103" i="3"/>
  <c r="B103" i="3"/>
  <c r="A103" i="3"/>
  <c r="C103" i="3" s="1"/>
  <c r="D103" i="3" s="1"/>
  <c r="G102" i="3"/>
  <c r="B102" i="3"/>
  <c r="A102" i="3"/>
  <c r="C102" i="3" s="1"/>
  <c r="D102" i="3" s="1"/>
  <c r="G100" i="3"/>
  <c r="B100" i="3"/>
  <c r="A100" i="3"/>
  <c r="C100" i="3" s="1"/>
  <c r="D100" i="3" s="1"/>
  <c r="G99" i="3"/>
  <c r="B99" i="3"/>
  <c r="A99" i="3"/>
  <c r="C99" i="3" s="1"/>
  <c r="D99" i="3" s="1"/>
  <c r="G98" i="3"/>
  <c r="B98" i="3"/>
  <c r="A98" i="3"/>
  <c r="C98" i="3" s="1"/>
  <c r="D98" i="3" s="1"/>
  <c r="G89" i="3"/>
  <c r="B89" i="3"/>
  <c r="A89" i="3"/>
  <c r="C89" i="3" s="1"/>
  <c r="D89" i="3" s="1"/>
  <c r="G84" i="3"/>
  <c r="B84" i="3"/>
  <c r="A84" i="3"/>
  <c r="C84" i="3" s="1"/>
  <c r="D84" i="3" s="1"/>
  <c r="G81" i="3"/>
  <c r="B81" i="3"/>
  <c r="A81" i="3"/>
  <c r="C81" i="3" s="1"/>
  <c r="D81" i="3" s="1"/>
  <c r="G80" i="3"/>
  <c r="B80" i="3"/>
  <c r="A80" i="3"/>
  <c r="C80" i="3" s="1"/>
  <c r="D80" i="3" s="1"/>
  <c r="G97" i="3"/>
  <c r="B97" i="3"/>
  <c r="A97" i="3"/>
  <c r="C97" i="3" s="1"/>
  <c r="D97" i="3" s="1"/>
  <c r="G96" i="3"/>
  <c r="B96" i="3"/>
  <c r="A96" i="3"/>
  <c r="C96" i="3" s="1"/>
  <c r="D96" i="3" s="1"/>
  <c r="G94" i="3"/>
  <c r="B94" i="3"/>
  <c r="A94" i="3"/>
  <c r="C94" i="3" s="1"/>
  <c r="D94" i="3" s="1"/>
  <c r="G51" i="3"/>
  <c r="B51" i="3"/>
  <c r="A51" i="3"/>
  <c r="C51" i="3" s="1"/>
  <c r="D51" i="3" s="1"/>
  <c r="G41" i="3"/>
  <c r="B41" i="3"/>
  <c r="A41" i="3"/>
  <c r="C41" i="3" s="1"/>
  <c r="D41" i="3" s="1"/>
  <c r="G52" i="3"/>
  <c r="B52" i="3"/>
  <c r="A52" i="3"/>
  <c r="C52" i="3" s="1"/>
  <c r="D52" i="3" s="1"/>
  <c r="G44" i="3"/>
  <c r="B44" i="3"/>
  <c r="A44" i="3"/>
  <c r="C44" i="3" s="1"/>
  <c r="D44" i="3" s="1"/>
  <c r="G7" i="3"/>
  <c r="B7" i="3"/>
  <c r="A7" i="3"/>
  <c r="C7" i="3" s="1"/>
  <c r="D7" i="3" s="1"/>
  <c r="G93" i="3"/>
  <c r="B93" i="3"/>
  <c r="A93" i="3"/>
  <c r="C93" i="3" s="1"/>
  <c r="D93" i="3" s="1"/>
  <c r="G72" i="3"/>
  <c r="B72" i="3"/>
  <c r="A72" i="3"/>
  <c r="C72" i="3" s="1"/>
  <c r="D72" i="3" s="1"/>
  <c r="G67" i="3"/>
  <c r="B67" i="3"/>
  <c r="A67" i="3"/>
  <c r="C67" i="3" s="1"/>
  <c r="D67" i="3" s="1"/>
  <c r="G64" i="3"/>
  <c r="B64" i="3"/>
  <c r="A64" i="3"/>
  <c r="C64" i="3" s="1"/>
  <c r="D64" i="3" s="1"/>
  <c r="G62" i="3"/>
  <c r="B62" i="3"/>
  <c r="A62" i="3"/>
  <c r="C62" i="3" s="1"/>
  <c r="D62" i="3" s="1"/>
  <c r="G43" i="3"/>
  <c r="B43" i="3"/>
  <c r="A43" i="3"/>
  <c r="C43" i="3" s="1"/>
  <c r="D43" i="3" s="1"/>
  <c r="A169" i="3"/>
  <c r="C169" i="3" s="1"/>
  <c r="D169" i="3" s="1"/>
  <c r="B169" i="3"/>
  <c r="G169" i="3"/>
  <c r="A186" i="3"/>
  <c r="C186" i="3" s="1"/>
  <c r="D186" i="3" s="1"/>
  <c r="B186" i="3"/>
  <c r="G186" i="3"/>
  <c r="A207" i="3"/>
  <c r="C207" i="3" s="1"/>
  <c r="D207" i="3" s="1"/>
  <c r="B207" i="3"/>
  <c r="G207" i="3"/>
  <c r="A235" i="3"/>
  <c r="C235" i="3" s="1"/>
  <c r="D235" i="3" s="1"/>
  <c r="B235" i="3"/>
  <c r="G235" i="3"/>
  <c r="A248" i="3"/>
  <c r="C248" i="3" s="1"/>
  <c r="D248" i="3" s="1"/>
  <c r="B248" i="3"/>
  <c r="G248" i="3"/>
  <c r="A257" i="3"/>
  <c r="C257" i="3" s="1"/>
  <c r="D257" i="3" s="1"/>
  <c r="B257" i="3"/>
  <c r="G257" i="3"/>
  <c r="A274" i="3"/>
  <c r="C274" i="3" s="1"/>
  <c r="D274" i="3" s="1"/>
  <c r="B274" i="3"/>
  <c r="G274" i="3"/>
  <c r="A318" i="3"/>
  <c r="C318" i="3" s="1"/>
  <c r="D318" i="3" s="1"/>
  <c r="B318" i="3"/>
  <c r="G318" i="3"/>
  <c r="A338" i="3"/>
  <c r="C338" i="3" s="1"/>
  <c r="D338" i="3" s="1"/>
  <c r="B338" i="3"/>
  <c r="G338" i="3"/>
  <c r="A362" i="3"/>
  <c r="C362" i="3" s="1"/>
  <c r="D362" i="3" s="1"/>
  <c r="B362" i="3"/>
  <c r="G362" i="3"/>
  <c r="A379" i="3"/>
  <c r="C379" i="3" s="1"/>
  <c r="D379" i="3" s="1"/>
  <c r="B379" i="3"/>
  <c r="G379" i="3"/>
  <c r="A393" i="3"/>
  <c r="C393" i="3" s="1"/>
  <c r="D393" i="3" s="1"/>
  <c r="B393" i="3"/>
  <c r="G393" i="3"/>
  <c r="A402" i="3"/>
  <c r="C402" i="3" s="1"/>
  <c r="D402" i="3" s="1"/>
  <c r="B402" i="3"/>
  <c r="G402" i="3"/>
  <c r="A423" i="3"/>
  <c r="C423" i="3" s="1"/>
  <c r="D423" i="3" s="1"/>
  <c r="B423" i="3"/>
  <c r="G423" i="3"/>
  <c r="A432" i="3"/>
  <c r="C432" i="3" s="1"/>
  <c r="D432" i="3" s="1"/>
  <c r="B432" i="3"/>
  <c r="G432" i="3"/>
  <c r="A461" i="3"/>
  <c r="C461" i="3" s="1"/>
  <c r="D461" i="3" s="1"/>
  <c r="B461" i="3"/>
  <c r="G461" i="3"/>
  <c r="A481" i="3"/>
  <c r="C481" i="3" s="1"/>
  <c r="D481" i="3" s="1"/>
  <c r="B481" i="3"/>
  <c r="G481" i="3"/>
  <c r="A495" i="3"/>
  <c r="C495" i="3" s="1"/>
  <c r="D495" i="3" s="1"/>
  <c r="B495" i="3"/>
  <c r="G495" i="3"/>
  <c r="G92" i="3"/>
  <c r="B92" i="3"/>
  <c r="A92" i="3"/>
  <c r="C92" i="3" s="1"/>
  <c r="D92" i="3" s="1"/>
  <c r="E272" i="1" l="1"/>
  <c r="F272" i="1" s="1"/>
  <c r="E4" i="3"/>
  <c r="F4" i="3" s="1"/>
  <c r="E215" i="3"/>
  <c r="F215" i="3" s="1"/>
  <c r="E221" i="3"/>
  <c r="F221" i="3" s="1"/>
  <c r="E210" i="3"/>
  <c r="F210" i="3" s="1"/>
  <c r="E224" i="3"/>
  <c r="F224" i="3" s="1"/>
  <c r="E196" i="3"/>
  <c r="F196" i="3" s="1"/>
  <c r="E251" i="3"/>
  <c r="F251" i="3" s="1"/>
  <c r="E164" i="3"/>
  <c r="F164" i="3" s="1"/>
  <c r="E244" i="3"/>
  <c r="F244" i="3" s="1"/>
  <c r="E250" i="3"/>
  <c r="F250" i="3" s="1"/>
  <c r="E256" i="3"/>
  <c r="F256" i="3" s="1"/>
  <c r="E200" i="3"/>
  <c r="F200" i="3" s="1"/>
  <c r="E254" i="3"/>
  <c r="F254" i="3" s="1"/>
  <c r="E223" i="3"/>
  <c r="F223" i="3" s="1"/>
  <c r="E218" i="3"/>
  <c r="F218" i="3" s="1"/>
  <c r="E197" i="3"/>
  <c r="F197" i="3" s="1"/>
  <c r="E217" i="3"/>
  <c r="F217" i="3" s="1"/>
  <c r="E211" i="3"/>
  <c r="F211" i="3" s="1"/>
  <c r="E216" i="3"/>
  <c r="F216" i="3" s="1"/>
  <c r="E227" i="3"/>
  <c r="F227" i="3" s="1"/>
  <c r="E253" i="3"/>
  <c r="F253" i="3" s="1"/>
  <c r="E258" i="3"/>
  <c r="F258" i="3" s="1"/>
  <c r="E249" i="3"/>
  <c r="F249" i="3" s="1"/>
  <c r="E252" i="3"/>
  <c r="F252" i="3" s="1"/>
  <c r="E259" i="3"/>
  <c r="F259" i="3" s="1"/>
  <c r="E199" i="3"/>
  <c r="F199" i="3" s="1"/>
  <c r="E247" i="3"/>
  <c r="F247" i="3" s="1"/>
  <c r="E229" i="3"/>
  <c r="F229" i="3" s="1"/>
  <c r="E246" i="3"/>
  <c r="F246" i="3" s="1"/>
  <c r="E219" i="3"/>
  <c r="F219" i="3" s="1"/>
  <c r="E239" i="3"/>
  <c r="F239" i="3" s="1"/>
  <c r="E243" i="3"/>
  <c r="F243" i="3" s="1"/>
  <c r="E208" i="3"/>
  <c r="F208" i="3" s="1"/>
  <c r="E242" i="3"/>
  <c r="F242" i="3" s="1"/>
  <c r="E241" i="3"/>
  <c r="F241" i="3" s="1"/>
  <c r="E238" i="3"/>
  <c r="F238" i="3" s="1"/>
  <c r="E240" i="3"/>
  <c r="F240" i="3" s="1"/>
  <c r="E212" i="3"/>
  <c r="F212" i="3" s="1"/>
  <c r="E228" i="3"/>
  <c r="F228" i="3" s="1"/>
  <c r="E225" i="3"/>
  <c r="F225" i="3" s="1"/>
  <c r="E214" i="3"/>
  <c r="F214" i="3" s="1"/>
  <c r="E226" i="3"/>
  <c r="F226" i="3" s="1"/>
  <c r="E232" i="3"/>
  <c r="F232" i="3" s="1"/>
  <c r="E22" i="1"/>
  <c r="F22" i="1" s="1"/>
  <c r="E222" i="3"/>
  <c r="F222" i="3" s="1"/>
  <c r="E230" i="3"/>
  <c r="F230" i="3" s="1"/>
  <c r="E234" i="3"/>
  <c r="F234" i="3" s="1"/>
  <c r="E213" i="3"/>
  <c r="F213" i="3" s="1"/>
  <c r="E314" i="3"/>
  <c r="F314" i="3" s="1"/>
  <c r="E201" i="3"/>
  <c r="F201" i="3" s="1"/>
  <c r="E209" i="3"/>
  <c r="F209" i="3" s="1"/>
  <c r="E178" i="3"/>
  <c r="F178" i="3" s="1"/>
  <c r="E278" i="3"/>
  <c r="F278" i="3" s="1"/>
  <c r="E184" i="3"/>
  <c r="F184" i="3" s="1"/>
  <c r="E195" i="3"/>
  <c r="F195" i="3" s="1"/>
  <c r="E206" i="3"/>
  <c r="F206" i="3" s="1"/>
  <c r="E204" i="3"/>
  <c r="F204" i="3" s="1"/>
  <c r="E193" i="3"/>
  <c r="F193" i="3" s="1"/>
  <c r="E202" i="3"/>
  <c r="F202" i="3" s="1"/>
  <c r="E194" i="3"/>
  <c r="F194" i="3" s="1"/>
  <c r="E205" i="3"/>
  <c r="F205" i="3" s="1"/>
  <c r="E203" i="3"/>
  <c r="F203" i="3" s="1"/>
  <c r="E160" i="3"/>
  <c r="F160" i="3" s="1"/>
  <c r="E170" i="3"/>
  <c r="F170" i="3" s="1"/>
  <c r="E131" i="3"/>
  <c r="F131" i="3" s="1"/>
  <c r="E152" i="3"/>
  <c r="F152" i="3" s="1"/>
  <c r="E132" i="3"/>
  <c r="F132" i="3" s="1"/>
  <c r="E173" i="3"/>
  <c r="F173" i="3" s="1"/>
  <c r="E182" i="3"/>
  <c r="F182" i="3" s="1"/>
  <c r="E148" i="3"/>
  <c r="F148" i="3" s="1"/>
  <c r="E168" i="3"/>
  <c r="F168" i="3" s="1"/>
  <c r="E180" i="3"/>
  <c r="F180" i="3" s="1"/>
  <c r="E390" i="3"/>
  <c r="F390" i="3" s="1"/>
  <c r="E408" i="3"/>
  <c r="F408" i="3" s="1"/>
  <c r="E159" i="3"/>
  <c r="F159" i="3" s="1"/>
  <c r="E188" i="3"/>
  <c r="F188" i="3" s="1"/>
  <c r="E154" i="3"/>
  <c r="F154" i="3" s="1"/>
  <c r="E161" i="3"/>
  <c r="F161" i="3" s="1"/>
  <c r="E444" i="3"/>
  <c r="F444" i="3" s="1"/>
  <c r="E482" i="3"/>
  <c r="F482" i="3" s="1"/>
  <c r="E497" i="3"/>
  <c r="F497" i="3" s="1"/>
  <c r="E177" i="3"/>
  <c r="F177" i="3" s="1"/>
  <c r="E176" i="3"/>
  <c r="F176" i="3" s="1"/>
  <c r="E361" i="3"/>
  <c r="F361" i="3" s="1"/>
  <c r="E220" i="3"/>
  <c r="F220" i="3" s="1"/>
  <c r="E255" i="3"/>
  <c r="F255" i="3" s="1"/>
  <c r="E369" i="3"/>
  <c r="F369" i="3" s="1"/>
  <c r="E394" i="3"/>
  <c r="F394" i="3" s="1"/>
  <c r="E424" i="3"/>
  <c r="F424" i="3" s="1"/>
  <c r="E452" i="3"/>
  <c r="F452" i="3" s="1"/>
  <c r="E488" i="3"/>
  <c r="F488" i="3" s="1"/>
  <c r="E198" i="3"/>
  <c r="F198" i="3" s="1"/>
  <c r="E316" i="3"/>
  <c r="F316" i="3" s="1"/>
  <c r="E231" i="3"/>
  <c r="F231" i="3" s="1"/>
  <c r="E273" i="3"/>
  <c r="F273" i="3" s="1"/>
  <c r="E337" i="3"/>
  <c r="F337" i="3" s="1"/>
  <c r="E378" i="3"/>
  <c r="F378" i="3" s="1"/>
  <c r="E400" i="3"/>
  <c r="F400" i="3" s="1"/>
  <c r="E428" i="3"/>
  <c r="F428" i="3" s="1"/>
  <c r="E472" i="3"/>
  <c r="F472" i="3" s="1"/>
  <c r="E491" i="3"/>
  <c r="F491" i="3" s="1"/>
  <c r="E27" i="3"/>
  <c r="F27" i="3" s="1"/>
  <c r="E111" i="3"/>
  <c r="F111" i="3" s="1"/>
  <c r="E245" i="3"/>
  <c r="F245" i="3" s="1"/>
  <c r="E351" i="3"/>
  <c r="F351" i="3" s="1"/>
  <c r="E386" i="3"/>
  <c r="F386" i="3" s="1"/>
  <c r="E404" i="3"/>
  <c r="F404" i="3" s="1"/>
  <c r="E430" i="3"/>
  <c r="F430" i="3" s="1"/>
  <c r="E474" i="3"/>
  <c r="F474" i="3" s="1"/>
  <c r="E496" i="3"/>
  <c r="F496" i="3" s="1"/>
  <c r="E262" i="3"/>
  <c r="F262" i="3" s="1"/>
  <c r="E324" i="3"/>
  <c r="F324" i="3" s="1"/>
  <c r="E192" i="3"/>
  <c r="F192" i="3" s="1"/>
  <c r="E23" i="3"/>
  <c r="F23" i="3" s="1"/>
  <c r="E21" i="1"/>
  <c r="F21" i="1" s="1"/>
  <c r="E109" i="3"/>
  <c r="F109" i="3" s="1"/>
  <c r="E189" i="3"/>
  <c r="F189" i="3" s="1"/>
  <c r="E26" i="3"/>
  <c r="F26" i="3" s="1"/>
  <c r="E20" i="1"/>
  <c r="F20" i="1" s="1"/>
  <c r="E139" i="3"/>
  <c r="F139" i="3" s="1"/>
  <c r="E171" i="3"/>
  <c r="F171" i="3" s="1"/>
  <c r="E191" i="3"/>
  <c r="F191" i="3" s="1"/>
  <c r="E181" i="3"/>
  <c r="F181" i="3" s="1"/>
  <c r="E187" i="3"/>
  <c r="F187" i="3" s="1"/>
  <c r="E185" i="3"/>
  <c r="F185" i="3" s="1"/>
  <c r="E172" i="3"/>
  <c r="F172" i="3" s="1"/>
  <c r="E175" i="3"/>
  <c r="F175" i="3" s="1"/>
  <c r="E183" i="3"/>
  <c r="F183" i="3" s="1"/>
  <c r="E190" i="3"/>
  <c r="F190" i="3" s="1"/>
  <c r="E174" i="3"/>
  <c r="F174" i="3" s="1"/>
  <c r="E167" i="3"/>
  <c r="F167" i="3" s="1"/>
  <c r="E179" i="3"/>
  <c r="F179" i="3" s="1"/>
  <c r="E153" i="3"/>
  <c r="F153" i="3" s="1"/>
  <c r="E166" i="3"/>
  <c r="F166" i="3" s="1"/>
  <c r="E140" i="3"/>
  <c r="F140" i="3" s="1"/>
  <c r="E163" i="3"/>
  <c r="F163" i="3" s="1"/>
  <c r="E157" i="3"/>
  <c r="F157" i="3" s="1"/>
  <c r="E155" i="3"/>
  <c r="F155" i="3" s="1"/>
  <c r="E165" i="3"/>
  <c r="F165" i="3" s="1"/>
  <c r="E162" i="3"/>
  <c r="F162" i="3" s="1"/>
  <c r="E156" i="3"/>
  <c r="F156" i="3" s="1"/>
  <c r="E158" i="3"/>
  <c r="F158" i="3" s="1"/>
  <c r="E123" i="1"/>
  <c r="F123" i="1" s="1"/>
  <c r="E145" i="3"/>
  <c r="F145" i="3" s="1"/>
  <c r="E151" i="3"/>
  <c r="F151" i="3" s="1"/>
  <c r="E143" i="3"/>
  <c r="F143" i="3" s="1"/>
  <c r="E149" i="3"/>
  <c r="F149" i="3" s="1"/>
  <c r="E150" i="3"/>
  <c r="F150" i="3" s="1"/>
  <c r="E106" i="3"/>
  <c r="F106" i="3" s="1"/>
  <c r="E136" i="3"/>
  <c r="F136" i="3" s="1"/>
  <c r="E142" i="3"/>
  <c r="F142" i="3" s="1"/>
  <c r="E147" i="3"/>
  <c r="F147" i="3" s="1"/>
  <c r="E138" i="3"/>
  <c r="F138" i="3" s="1"/>
  <c r="E141" i="3"/>
  <c r="F141" i="3" s="1"/>
  <c r="E144" i="3"/>
  <c r="F144" i="3" s="1"/>
  <c r="E137" i="3"/>
  <c r="F137" i="3" s="1"/>
  <c r="E135" i="3"/>
  <c r="F135" i="3" s="1"/>
  <c r="E115" i="3"/>
  <c r="F115" i="3" s="1"/>
  <c r="E133" i="3"/>
  <c r="F133" i="3" s="1"/>
  <c r="E134" i="3"/>
  <c r="F134" i="3" s="1"/>
  <c r="E103" i="3"/>
  <c r="F103" i="3" s="1"/>
  <c r="E124" i="3"/>
  <c r="F124" i="3" s="1"/>
  <c r="E130" i="3"/>
  <c r="F130" i="3" s="1"/>
  <c r="E125" i="3"/>
  <c r="F125" i="3" s="1"/>
  <c r="E129" i="3"/>
  <c r="F129" i="3" s="1"/>
  <c r="E110" i="3"/>
  <c r="F110" i="3" s="1"/>
  <c r="E120" i="3"/>
  <c r="F120" i="3" s="1"/>
  <c r="E128" i="3"/>
  <c r="F128" i="3" s="1"/>
  <c r="E126" i="3"/>
  <c r="F126" i="3" s="1"/>
  <c r="E123" i="3"/>
  <c r="F123" i="3" s="1"/>
  <c r="E127" i="3"/>
  <c r="F127" i="3" s="1"/>
  <c r="E108" i="3"/>
  <c r="F108" i="3" s="1"/>
  <c r="E122" i="3"/>
  <c r="F122" i="3" s="1"/>
  <c r="E114" i="3"/>
  <c r="F114" i="3" s="1"/>
  <c r="E121" i="3"/>
  <c r="F121" i="3" s="1"/>
  <c r="E117" i="3"/>
  <c r="F117" i="3" s="1"/>
  <c r="E113" i="3"/>
  <c r="F113" i="3" s="1"/>
  <c r="E84" i="3"/>
  <c r="F84" i="3" s="1"/>
  <c r="E98" i="3"/>
  <c r="F98" i="3" s="1"/>
  <c r="E102" i="3"/>
  <c r="F102" i="3" s="1"/>
  <c r="E107" i="3"/>
  <c r="F107" i="3" s="1"/>
  <c r="E112" i="3"/>
  <c r="F112" i="3" s="1"/>
  <c r="E116" i="3"/>
  <c r="F116" i="3" s="1"/>
  <c r="E94" i="3"/>
  <c r="F94" i="3" s="1"/>
  <c r="E81" i="3"/>
  <c r="F81" i="3" s="1"/>
  <c r="E100" i="3"/>
  <c r="F100" i="3" s="1"/>
  <c r="E104" i="3"/>
  <c r="F104" i="3" s="1"/>
  <c r="E105" i="3"/>
  <c r="F105" i="3" s="1"/>
  <c r="E99" i="3"/>
  <c r="F99" i="3" s="1"/>
  <c r="E96" i="3"/>
  <c r="F96" i="3" s="1"/>
  <c r="E89" i="3"/>
  <c r="F89" i="3" s="1"/>
  <c r="E80" i="3"/>
  <c r="F80" i="3" s="1"/>
  <c r="E97" i="3"/>
  <c r="F97" i="3" s="1"/>
  <c r="E64" i="3"/>
  <c r="F64" i="3" s="1"/>
  <c r="E7" i="3"/>
  <c r="F7" i="3" s="1"/>
  <c r="E51" i="3"/>
  <c r="F51" i="3" s="1"/>
  <c r="E62" i="3"/>
  <c r="F62" i="3" s="1"/>
  <c r="E93" i="3"/>
  <c r="F93" i="3" s="1"/>
  <c r="E41" i="3"/>
  <c r="F41" i="3" s="1"/>
  <c r="E43" i="3"/>
  <c r="F43" i="3" s="1"/>
  <c r="E52" i="3"/>
  <c r="F52" i="3" s="1"/>
  <c r="E169" i="3"/>
  <c r="F169" i="3" s="1"/>
  <c r="E207" i="3"/>
  <c r="F207" i="3" s="1"/>
  <c r="E67" i="3"/>
  <c r="F67" i="3" s="1"/>
  <c r="E44" i="3"/>
  <c r="F44" i="3" s="1"/>
  <c r="E186" i="3"/>
  <c r="F186" i="3" s="1"/>
  <c r="E432" i="3"/>
  <c r="F432" i="3" s="1"/>
  <c r="E379" i="3"/>
  <c r="F379" i="3" s="1"/>
  <c r="E274" i="3"/>
  <c r="F274" i="3" s="1"/>
  <c r="E248" i="3"/>
  <c r="F248" i="3" s="1"/>
  <c r="E72" i="3"/>
  <c r="F72" i="3" s="1"/>
  <c r="E481" i="3"/>
  <c r="F481" i="3" s="1"/>
  <c r="E338" i="3"/>
  <c r="F338" i="3" s="1"/>
  <c r="E423" i="3"/>
  <c r="F423" i="3" s="1"/>
  <c r="E257" i="3"/>
  <c r="F257" i="3" s="1"/>
  <c r="E393" i="3"/>
  <c r="F393" i="3" s="1"/>
  <c r="E362" i="3"/>
  <c r="F362" i="3" s="1"/>
  <c r="E318" i="3"/>
  <c r="F318" i="3" s="1"/>
  <c r="E92" i="3"/>
  <c r="F92" i="3" s="1"/>
  <c r="E495" i="3"/>
  <c r="F495" i="3" s="1"/>
  <c r="E461" i="3"/>
  <c r="F461" i="3" s="1"/>
  <c r="E402" i="3"/>
  <c r="F402" i="3" s="1"/>
  <c r="E235" i="3"/>
  <c r="F235" i="3" s="1"/>
  <c r="A2" i="3"/>
  <c r="C2" i="3" s="1"/>
  <c r="D2" i="3" s="1"/>
  <c r="B2" i="3"/>
  <c r="G2" i="3"/>
  <c r="A3" i="3"/>
  <c r="C3" i="3" s="1"/>
  <c r="D3" i="3" s="1"/>
  <c r="B3" i="3"/>
  <c r="G3" i="3"/>
  <c r="A5" i="3"/>
  <c r="C5" i="3" s="1"/>
  <c r="D5" i="3" s="1"/>
  <c r="B5" i="3"/>
  <c r="G5" i="3"/>
  <c r="A6" i="3"/>
  <c r="C6" i="3" s="1"/>
  <c r="D6" i="3" s="1"/>
  <c r="B6" i="3"/>
  <c r="G6" i="3"/>
  <c r="A8" i="3"/>
  <c r="C8" i="3" s="1"/>
  <c r="D8" i="3" s="1"/>
  <c r="B8" i="3"/>
  <c r="G8" i="3"/>
  <c r="A10" i="3"/>
  <c r="C10" i="3" s="1"/>
  <c r="D10" i="3" s="1"/>
  <c r="B10" i="3"/>
  <c r="G10" i="3"/>
  <c r="A11" i="3"/>
  <c r="C11" i="3" s="1"/>
  <c r="D11" i="3" s="1"/>
  <c r="B11" i="3"/>
  <c r="G11" i="3"/>
  <c r="A12" i="3"/>
  <c r="C12" i="3" s="1"/>
  <c r="D12" i="3" s="1"/>
  <c r="B12" i="3"/>
  <c r="G12" i="3"/>
  <c r="A13" i="3"/>
  <c r="C13" i="3" s="1"/>
  <c r="D13" i="3" s="1"/>
  <c r="B13" i="3"/>
  <c r="G13" i="3"/>
  <c r="A14" i="3"/>
  <c r="C14" i="3" s="1"/>
  <c r="D14" i="3" s="1"/>
  <c r="B14" i="3"/>
  <c r="G14" i="3"/>
  <c r="A15" i="3"/>
  <c r="C15" i="3" s="1"/>
  <c r="D15" i="3" s="1"/>
  <c r="B15" i="3"/>
  <c r="G15" i="3"/>
  <c r="A16" i="3"/>
  <c r="C16" i="3" s="1"/>
  <c r="D16" i="3" s="1"/>
  <c r="B16" i="3"/>
  <c r="G16" i="3"/>
  <c r="A17" i="3"/>
  <c r="C17" i="3" s="1"/>
  <c r="D17" i="3" s="1"/>
  <c r="B17" i="3"/>
  <c r="G17" i="3"/>
  <c r="A18" i="3"/>
  <c r="C18" i="3" s="1"/>
  <c r="D18" i="3" s="1"/>
  <c r="B18" i="3"/>
  <c r="G18" i="3"/>
  <c r="A19" i="3"/>
  <c r="C19" i="3" s="1"/>
  <c r="D19" i="3" s="1"/>
  <c r="B19" i="3"/>
  <c r="G19" i="3"/>
  <c r="A20" i="3"/>
  <c r="C20" i="3" s="1"/>
  <c r="D20" i="3" s="1"/>
  <c r="B20" i="3"/>
  <c r="G20" i="3"/>
  <c r="A21" i="3"/>
  <c r="C21" i="3" s="1"/>
  <c r="D21" i="3" s="1"/>
  <c r="B21" i="3"/>
  <c r="G21" i="3"/>
  <c r="A22" i="3"/>
  <c r="C22" i="3" s="1"/>
  <c r="D22" i="3" s="1"/>
  <c r="B22" i="3"/>
  <c r="G22" i="3"/>
  <c r="A24" i="3"/>
  <c r="C24" i="3" s="1"/>
  <c r="D24" i="3" s="1"/>
  <c r="B24" i="3"/>
  <c r="G24" i="3"/>
  <c r="A25" i="3"/>
  <c r="C25" i="3" s="1"/>
  <c r="D25" i="3" s="1"/>
  <c r="B25" i="3"/>
  <c r="G25" i="3"/>
  <c r="A28" i="3"/>
  <c r="C28" i="3" s="1"/>
  <c r="D28" i="3" s="1"/>
  <c r="B28" i="3"/>
  <c r="G28" i="3"/>
  <c r="A29" i="3"/>
  <c r="C29" i="3" s="1"/>
  <c r="D29" i="3" s="1"/>
  <c r="B29" i="3"/>
  <c r="G29" i="3"/>
  <c r="A30" i="3"/>
  <c r="C30" i="3" s="1"/>
  <c r="D30" i="3" s="1"/>
  <c r="B30" i="3"/>
  <c r="G30" i="3"/>
  <c r="A31" i="3"/>
  <c r="C31" i="3" s="1"/>
  <c r="D31" i="3" s="1"/>
  <c r="B31" i="3"/>
  <c r="G31" i="3"/>
  <c r="A32" i="3"/>
  <c r="C32" i="3" s="1"/>
  <c r="D32" i="3" s="1"/>
  <c r="B32" i="3"/>
  <c r="G32" i="3"/>
  <c r="A33" i="3"/>
  <c r="C33" i="3" s="1"/>
  <c r="D33" i="3" s="1"/>
  <c r="B33" i="3"/>
  <c r="G33" i="3"/>
  <c r="A34" i="3"/>
  <c r="C34" i="3" s="1"/>
  <c r="D34" i="3" s="1"/>
  <c r="B34" i="3"/>
  <c r="G34" i="3"/>
  <c r="A35" i="3"/>
  <c r="C35" i="3" s="1"/>
  <c r="D35" i="3" s="1"/>
  <c r="B35" i="3"/>
  <c r="G35" i="3"/>
  <c r="A36" i="3"/>
  <c r="C36" i="3" s="1"/>
  <c r="D36" i="3" s="1"/>
  <c r="B36" i="3"/>
  <c r="G36" i="3"/>
  <c r="A37" i="3"/>
  <c r="C37" i="3" s="1"/>
  <c r="D37" i="3" s="1"/>
  <c r="B37" i="3"/>
  <c r="G37" i="3"/>
  <c r="A38" i="3"/>
  <c r="C38" i="3" s="1"/>
  <c r="D38" i="3" s="1"/>
  <c r="B38" i="3"/>
  <c r="G38" i="3"/>
  <c r="A39" i="3"/>
  <c r="C39" i="3" s="1"/>
  <c r="D39" i="3" s="1"/>
  <c r="B39" i="3"/>
  <c r="G39" i="3"/>
  <c r="A40" i="3"/>
  <c r="C40" i="3" s="1"/>
  <c r="D40" i="3" s="1"/>
  <c r="B40" i="3"/>
  <c r="G40" i="3"/>
  <c r="A42" i="3"/>
  <c r="C42" i="3" s="1"/>
  <c r="D42" i="3" s="1"/>
  <c r="B42" i="3"/>
  <c r="G42" i="3"/>
  <c r="A45" i="3"/>
  <c r="C45" i="3" s="1"/>
  <c r="D45" i="3" s="1"/>
  <c r="B45" i="3"/>
  <c r="G45" i="3"/>
  <c r="A46" i="3"/>
  <c r="C46" i="3" s="1"/>
  <c r="D46" i="3" s="1"/>
  <c r="B46" i="3"/>
  <c r="G46" i="3"/>
  <c r="A47" i="3"/>
  <c r="C47" i="3" s="1"/>
  <c r="D47" i="3" s="1"/>
  <c r="B47" i="3"/>
  <c r="G47" i="3"/>
  <c r="A48" i="3"/>
  <c r="C48" i="3" s="1"/>
  <c r="D48" i="3" s="1"/>
  <c r="B48" i="3"/>
  <c r="G48" i="3"/>
  <c r="A49" i="3"/>
  <c r="C49" i="3" s="1"/>
  <c r="D49" i="3" s="1"/>
  <c r="B49" i="3"/>
  <c r="G49" i="3"/>
  <c r="A50" i="3"/>
  <c r="C50" i="3" s="1"/>
  <c r="D50" i="3" s="1"/>
  <c r="B50" i="3"/>
  <c r="G50" i="3"/>
  <c r="A53" i="3"/>
  <c r="C53" i="3" s="1"/>
  <c r="D53" i="3" s="1"/>
  <c r="B53" i="3"/>
  <c r="G53" i="3"/>
  <c r="A54" i="3"/>
  <c r="C54" i="3" s="1"/>
  <c r="D54" i="3" s="1"/>
  <c r="B54" i="3"/>
  <c r="G54" i="3"/>
  <c r="A55" i="3"/>
  <c r="C55" i="3" s="1"/>
  <c r="D55" i="3" s="1"/>
  <c r="B55" i="3"/>
  <c r="G55" i="3"/>
  <c r="A56" i="3"/>
  <c r="C56" i="3" s="1"/>
  <c r="D56" i="3" s="1"/>
  <c r="B56" i="3"/>
  <c r="G56" i="3"/>
  <c r="A57" i="3"/>
  <c r="C57" i="3" s="1"/>
  <c r="D57" i="3" s="1"/>
  <c r="B57" i="3"/>
  <c r="G57" i="3"/>
  <c r="A58" i="3"/>
  <c r="C58" i="3" s="1"/>
  <c r="D58" i="3" s="1"/>
  <c r="B58" i="3"/>
  <c r="G58" i="3"/>
  <c r="A59" i="3"/>
  <c r="C59" i="3" s="1"/>
  <c r="D59" i="3" s="1"/>
  <c r="B59" i="3"/>
  <c r="G59" i="3"/>
  <c r="A60" i="3"/>
  <c r="C60" i="3" s="1"/>
  <c r="D60" i="3" s="1"/>
  <c r="B60" i="3"/>
  <c r="G60" i="3"/>
  <c r="A61" i="3"/>
  <c r="C61" i="3" s="1"/>
  <c r="D61" i="3" s="1"/>
  <c r="B61" i="3"/>
  <c r="G61" i="3"/>
  <c r="A63" i="3"/>
  <c r="C63" i="3" s="1"/>
  <c r="D63" i="3" s="1"/>
  <c r="B63" i="3"/>
  <c r="G63" i="3"/>
  <c r="A65" i="3"/>
  <c r="C65" i="3" s="1"/>
  <c r="D65" i="3" s="1"/>
  <c r="B65" i="3"/>
  <c r="G65" i="3"/>
  <c r="A66" i="3"/>
  <c r="C66" i="3" s="1"/>
  <c r="D66" i="3" s="1"/>
  <c r="B66" i="3"/>
  <c r="G66" i="3"/>
  <c r="A68" i="3"/>
  <c r="C68" i="3" s="1"/>
  <c r="D68" i="3" s="1"/>
  <c r="B68" i="3"/>
  <c r="G68" i="3"/>
  <c r="A69" i="3"/>
  <c r="C69" i="3" s="1"/>
  <c r="D69" i="3" s="1"/>
  <c r="B69" i="3"/>
  <c r="G69" i="3"/>
  <c r="A70" i="3"/>
  <c r="C70" i="3" s="1"/>
  <c r="D70" i="3" s="1"/>
  <c r="B70" i="3"/>
  <c r="G70" i="3"/>
  <c r="A71" i="3"/>
  <c r="C71" i="3" s="1"/>
  <c r="D71" i="3" s="1"/>
  <c r="B71" i="3"/>
  <c r="G71" i="3"/>
  <c r="A73" i="3"/>
  <c r="C73" i="3" s="1"/>
  <c r="D73" i="3" s="1"/>
  <c r="B73" i="3"/>
  <c r="G73" i="3"/>
  <c r="A74" i="3"/>
  <c r="C74" i="3" s="1"/>
  <c r="D74" i="3" s="1"/>
  <c r="B74" i="3"/>
  <c r="G74" i="3"/>
  <c r="A75" i="3"/>
  <c r="C75" i="3" s="1"/>
  <c r="D75" i="3" s="1"/>
  <c r="B75" i="3"/>
  <c r="G75" i="3"/>
  <c r="A76" i="3"/>
  <c r="C76" i="3" s="1"/>
  <c r="D76" i="3" s="1"/>
  <c r="B76" i="3"/>
  <c r="G76" i="3"/>
  <c r="A77" i="3"/>
  <c r="C77" i="3" s="1"/>
  <c r="D77" i="3" s="1"/>
  <c r="B77" i="3"/>
  <c r="G77" i="3"/>
  <c r="A78" i="3"/>
  <c r="C78" i="3" s="1"/>
  <c r="D78" i="3" s="1"/>
  <c r="B78" i="3"/>
  <c r="G78" i="3"/>
  <c r="A85" i="3"/>
  <c r="C85" i="3" s="1"/>
  <c r="D85" i="3" s="1"/>
  <c r="B85" i="3"/>
  <c r="G85" i="3"/>
  <c r="A86" i="3"/>
  <c r="C86" i="3" s="1"/>
  <c r="D86" i="3" s="1"/>
  <c r="B86" i="3"/>
  <c r="G86" i="3"/>
  <c r="A87" i="3"/>
  <c r="C87" i="3" s="1"/>
  <c r="D87" i="3" s="1"/>
  <c r="B87" i="3"/>
  <c r="G87" i="3"/>
  <c r="A79" i="3"/>
  <c r="C79" i="3" s="1"/>
  <c r="D79" i="3" s="1"/>
  <c r="B79" i="3"/>
  <c r="G79" i="3"/>
  <c r="A91" i="3"/>
  <c r="C91" i="3" s="1"/>
  <c r="D91" i="3" s="1"/>
  <c r="B91" i="3"/>
  <c r="G91" i="3"/>
  <c r="A83" i="3"/>
  <c r="C83" i="3" s="1"/>
  <c r="D83" i="3" s="1"/>
  <c r="B83" i="3"/>
  <c r="G83" i="3"/>
  <c r="A82" i="3"/>
  <c r="C82" i="3" s="1"/>
  <c r="D82" i="3" s="1"/>
  <c r="B82" i="3"/>
  <c r="G82" i="3"/>
  <c r="A88" i="3"/>
  <c r="C88" i="3" s="1"/>
  <c r="D88" i="3" s="1"/>
  <c r="B88" i="3"/>
  <c r="G88" i="3"/>
  <c r="A90" i="3"/>
  <c r="C90" i="3" s="1"/>
  <c r="D90" i="3" s="1"/>
  <c r="B90" i="3"/>
  <c r="G90" i="3"/>
  <c r="A95" i="3"/>
  <c r="C95" i="3" s="1"/>
  <c r="D95" i="3" s="1"/>
  <c r="B95" i="3"/>
  <c r="G95" i="3"/>
  <c r="G9" i="3"/>
  <c r="B9" i="3"/>
  <c r="A9" i="3"/>
  <c r="C9" i="3" s="1"/>
  <c r="D9" i="3" s="1"/>
  <c r="A8" i="1"/>
  <c r="C8" i="1" s="1"/>
  <c r="D8" i="1" s="1"/>
  <c r="B8" i="1"/>
  <c r="G8" i="1"/>
  <c r="A9" i="1"/>
  <c r="C9" i="1" s="1"/>
  <c r="D9" i="1" s="1"/>
  <c r="B9" i="1"/>
  <c r="G9" i="1"/>
  <c r="A10" i="1"/>
  <c r="C10" i="1" s="1"/>
  <c r="D10" i="1" s="1"/>
  <c r="B10" i="1"/>
  <c r="G10" i="1"/>
  <c r="A11" i="1"/>
  <c r="C11" i="1" s="1"/>
  <c r="D11" i="1" s="1"/>
  <c r="B11" i="1"/>
  <c r="G11" i="1"/>
  <c r="A12" i="1"/>
  <c r="C12" i="1" s="1"/>
  <c r="D12" i="1" s="1"/>
  <c r="B12" i="1"/>
  <c r="G12" i="1"/>
  <c r="A13" i="1"/>
  <c r="C13" i="1" s="1"/>
  <c r="D13" i="1" s="1"/>
  <c r="B13" i="1"/>
  <c r="G13" i="1"/>
  <c r="A14" i="1"/>
  <c r="C14" i="1" s="1"/>
  <c r="D14" i="1" s="1"/>
  <c r="B14" i="1"/>
  <c r="G14" i="1"/>
  <c r="A15" i="1"/>
  <c r="C15" i="1" s="1"/>
  <c r="D15" i="1" s="1"/>
  <c r="B15" i="1"/>
  <c r="G15" i="1"/>
  <c r="A16" i="1"/>
  <c r="C16" i="1" s="1"/>
  <c r="D16" i="1" s="1"/>
  <c r="B16" i="1"/>
  <c r="G16" i="1"/>
  <c r="A17" i="1"/>
  <c r="C17" i="1" s="1"/>
  <c r="D17" i="1" s="1"/>
  <c r="B17" i="1"/>
  <c r="G17" i="1"/>
  <c r="A18" i="1"/>
  <c r="C18" i="1" s="1"/>
  <c r="D18" i="1" s="1"/>
  <c r="B18" i="1"/>
  <c r="G18" i="1"/>
  <c r="A19" i="1"/>
  <c r="C19" i="1" s="1"/>
  <c r="D19" i="1" s="1"/>
  <c r="B19" i="1"/>
  <c r="G19" i="1"/>
  <c r="A23" i="1"/>
  <c r="C23" i="1" s="1"/>
  <c r="D23" i="1" s="1"/>
  <c r="B23" i="1"/>
  <c r="G23" i="1"/>
  <c r="A24" i="1"/>
  <c r="C24" i="1" s="1"/>
  <c r="D24" i="1" s="1"/>
  <c r="B24" i="1"/>
  <c r="G24" i="1"/>
  <c r="A25" i="1"/>
  <c r="C25" i="1" s="1"/>
  <c r="D25" i="1" s="1"/>
  <c r="B25" i="1"/>
  <c r="G25" i="1"/>
  <c r="A26" i="1"/>
  <c r="C26" i="1" s="1"/>
  <c r="D26" i="1" s="1"/>
  <c r="B26" i="1"/>
  <c r="G26" i="1"/>
  <c r="A27" i="1"/>
  <c r="C27" i="1" s="1"/>
  <c r="D27" i="1" s="1"/>
  <c r="B27" i="1"/>
  <c r="G27" i="1"/>
  <c r="A28" i="1"/>
  <c r="C28" i="1" s="1"/>
  <c r="D28" i="1" s="1"/>
  <c r="B28" i="1"/>
  <c r="G28" i="1"/>
  <c r="A29" i="1"/>
  <c r="C29" i="1" s="1"/>
  <c r="D29" i="1" s="1"/>
  <c r="B29" i="1"/>
  <c r="G29" i="1"/>
  <c r="A30" i="1"/>
  <c r="C30" i="1" s="1"/>
  <c r="D30" i="1" s="1"/>
  <c r="B30" i="1"/>
  <c r="G30" i="1"/>
  <c r="A31" i="1"/>
  <c r="C31" i="1" s="1"/>
  <c r="D31" i="1" s="1"/>
  <c r="B31" i="1"/>
  <c r="G31" i="1"/>
  <c r="A32" i="1"/>
  <c r="C32" i="1" s="1"/>
  <c r="D32" i="1" s="1"/>
  <c r="B32" i="1"/>
  <c r="G32" i="1"/>
  <c r="A33" i="1"/>
  <c r="C33" i="1" s="1"/>
  <c r="D33" i="1" s="1"/>
  <c r="B33" i="1"/>
  <c r="G33" i="1"/>
  <c r="A34" i="1"/>
  <c r="C34" i="1" s="1"/>
  <c r="D34" i="1" s="1"/>
  <c r="B34" i="1"/>
  <c r="G34" i="1"/>
  <c r="A35" i="1"/>
  <c r="C35" i="1" s="1"/>
  <c r="D35" i="1" s="1"/>
  <c r="B35" i="1"/>
  <c r="G35" i="1"/>
  <c r="A36" i="1"/>
  <c r="C36" i="1" s="1"/>
  <c r="D36" i="1" s="1"/>
  <c r="B36" i="1"/>
  <c r="G36" i="1"/>
  <c r="A37" i="1"/>
  <c r="C37" i="1" s="1"/>
  <c r="D37" i="1" s="1"/>
  <c r="B37" i="1"/>
  <c r="G37" i="1"/>
  <c r="A38" i="1"/>
  <c r="C38" i="1" s="1"/>
  <c r="D38" i="1" s="1"/>
  <c r="B38" i="1"/>
  <c r="G38" i="1"/>
  <c r="A39" i="1"/>
  <c r="C39" i="1" s="1"/>
  <c r="D39" i="1" s="1"/>
  <c r="B39" i="1"/>
  <c r="G39" i="1"/>
  <c r="A40" i="1"/>
  <c r="C40" i="1" s="1"/>
  <c r="D40" i="1" s="1"/>
  <c r="B40" i="1"/>
  <c r="G40" i="1"/>
  <c r="A41" i="1"/>
  <c r="C41" i="1" s="1"/>
  <c r="D41" i="1" s="1"/>
  <c r="B41" i="1"/>
  <c r="G41" i="1"/>
  <c r="A42" i="1"/>
  <c r="C42" i="1" s="1"/>
  <c r="D42" i="1" s="1"/>
  <c r="B42" i="1"/>
  <c r="G42" i="1"/>
  <c r="A43" i="1"/>
  <c r="C43" i="1" s="1"/>
  <c r="D43" i="1" s="1"/>
  <c r="B43" i="1"/>
  <c r="G43" i="1"/>
  <c r="A44" i="1"/>
  <c r="C44" i="1" s="1"/>
  <c r="D44" i="1" s="1"/>
  <c r="B44" i="1"/>
  <c r="G44" i="1"/>
  <c r="A45" i="1"/>
  <c r="C45" i="1" s="1"/>
  <c r="D45" i="1" s="1"/>
  <c r="B45" i="1"/>
  <c r="G45" i="1"/>
  <c r="A46" i="1"/>
  <c r="C46" i="1" s="1"/>
  <c r="D46" i="1" s="1"/>
  <c r="B46" i="1"/>
  <c r="G46" i="1"/>
  <c r="A47" i="1"/>
  <c r="C47" i="1" s="1"/>
  <c r="D47" i="1" s="1"/>
  <c r="B47" i="1"/>
  <c r="G47" i="1"/>
  <c r="A48" i="1"/>
  <c r="C48" i="1" s="1"/>
  <c r="D48" i="1" s="1"/>
  <c r="B48" i="1"/>
  <c r="G48" i="1"/>
  <c r="A49" i="1"/>
  <c r="C49" i="1" s="1"/>
  <c r="D49" i="1" s="1"/>
  <c r="B49" i="1"/>
  <c r="G49" i="1"/>
  <c r="A50" i="1"/>
  <c r="C50" i="1" s="1"/>
  <c r="D50" i="1" s="1"/>
  <c r="B50" i="1"/>
  <c r="G50" i="1"/>
  <c r="A51" i="1"/>
  <c r="C51" i="1" s="1"/>
  <c r="D51" i="1" s="1"/>
  <c r="B51" i="1"/>
  <c r="G51" i="1"/>
  <c r="A52" i="1"/>
  <c r="C52" i="1" s="1"/>
  <c r="D52" i="1" s="1"/>
  <c r="B52" i="1"/>
  <c r="G52" i="1"/>
  <c r="A53" i="1"/>
  <c r="C53" i="1" s="1"/>
  <c r="D53" i="1" s="1"/>
  <c r="B53" i="1"/>
  <c r="G53" i="1"/>
  <c r="A54" i="1"/>
  <c r="C54" i="1" s="1"/>
  <c r="D54" i="1" s="1"/>
  <c r="B54" i="1"/>
  <c r="G54" i="1"/>
  <c r="A55" i="1"/>
  <c r="C55" i="1" s="1"/>
  <c r="D55" i="1" s="1"/>
  <c r="B55" i="1"/>
  <c r="G55" i="1"/>
  <c r="A56" i="1"/>
  <c r="C56" i="1" s="1"/>
  <c r="D56" i="1" s="1"/>
  <c r="B56" i="1"/>
  <c r="G56" i="1"/>
  <c r="A57" i="1"/>
  <c r="C57" i="1" s="1"/>
  <c r="D57" i="1" s="1"/>
  <c r="B57" i="1"/>
  <c r="G57" i="1"/>
  <c r="A58" i="1"/>
  <c r="C58" i="1" s="1"/>
  <c r="D58" i="1" s="1"/>
  <c r="B58" i="1"/>
  <c r="G58" i="1"/>
  <c r="A59" i="1"/>
  <c r="C59" i="1" s="1"/>
  <c r="D59" i="1" s="1"/>
  <c r="B59" i="1"/>
  <c r="G59" i="1"/>
  <c r="A60" i="1"/>
  <c r="C60" i="1" s="1"/>
  <c r="D60" i="1" s="1"/>
  <c r="B60" i="1"/>
  <c r="G60" i="1"/>
  <c r="A61" i="1"/>
  <c r="C61" i="1" s="1"/>
  <c r="D61" i="1" s="1"/>
  <c r="B61" i="1"/>
  <c r="G61" i="1"/>
  <c r="A62" i="1"/>
  <c r="C62" i="1" s="1"/>
  <c r="D62" i="1" s="1"/>
  <c r="B62" i="1"/>
  <c r="G62" i="1"/>
  <c r="A63" i="1"/>
  <c r="C63" i="1" s="1"/>
  <c r="D63" i="1" s="1"/>
  <c r="B63" i="1"/>
  <c r="G63" i="1"/>
  <c r="A64" i="1"/>
  <c r="C64" i="1" s="1"/>
  <c r="D64" i="1" s="1"/>
  <c r="B64" i="1"/>
  <c r="G64" i="1"/>
  <c r="A65" i="1"/>
  <c r="C65" i="1" s="1"/>
  <c r="D65" i="1" s="1"/>
  <c r="B65" i="1"/>
  <c r="G65" i="1"/>
  <c r="A66" i="1"/>
  <c r="C66" i="1" s="1"/>
  <c r="D66" i="1" s="1"/>
  <c r="B66" i="1"/>
  <c r="G66" i="1"/>
  <c r="A67" i="1"/>
  <c r="C67" i="1" s="1"/>
  <c r="D67" i="1" s="1"/>
  <c r="B67" i="1"/>
  <c r="G67" i="1"/>
  <c r="A68" i="1"/>
  <c r="C68" i="1" s="1"/>
  <c r="D68" i="1" s="1"/>
  <c r="B68" i="1"/>
  <c r="G68" i="1"/>
  <c r="A69" i="1"/>
  <c r="C69" i="1" s="1"/>
  <c r="D69" i="1" s="1"/>
  <c r="B69" i="1"/>
  <c r="G69" i="1"/>
  <c r="A70" i="1"/>
  <c r="C70" i="1" s="1"/>
  <c r="D70" i="1" s="1"/>
  <c r="B70" i="1"/>
  <c r="G70" i="1"/>
  <c r="A71" i="1"/>
  <c r="C71" i="1" s="1"/>
  <c r="D71" i="1" s="1"/>
  <c r="B71" i="1"/>
  <c r="G71" i="1"/>
  <c r="A72" i="1"/>
  <c r="C72" i="1" s="1"/>
  <c r="D72" i="1" s="1"/>
  <c r="B72" i="1"/>
  <c r="G72" i="1"/>
  <c r="A73" i="1"/>
  <c r="C73" i="1" s="1"/>
  <c r="D73" i="1" s="1"/>
  <c r="B73" i="1"/>
  <c r="G73" i="1"/>
  <c r="A74" i="1"/>
  <c r="C74" i="1" s="1"/>
  <c r="D74" i="1" s="1"/>
  <c r="B74" i="1"/>
  <c r="G74" i="1"/>
  <c r="A75" i="1"/>
  <c r="C75" i="1" s="1"/>
  <c r="D75" i="1" s="1"/>
  <c r="B75" i="1"/>
  <c r="G75" i="1"/>
  <c r="A76" i="1"/>
  <c r="C76" i="1" s="1"/>
  <c r="D76" i="1" s="1"/>
  <c r="B76" i="1"/>
  <c r="G76" i="1"/>
  <c r="A77" i="1"/>
  <c r="C77" i="1" s="1"/>
  <c r="D77" i="1" s="1"/>
  <c r="B77" i="1"/>
  <c r="G77" i="1"/>
  <c r="A78" i="1"/>
  <c r="C78" i="1" s="1"/>
  <c r="D78" i="1" s="1"/>
  <c r="B78" i="1"/>
  <c r="G78" i="1"/>
  <c r="A79" i="1"/>
  <c r="C79" i="1" s="1"/>
  <c r="D79" i="1" s="1"/>
  <c r="B79" i="1"/>
  <c r="G79" i="1"/>
  <c r="A80" i="1"/>
  <c r="C80" i="1" s="1"/>
  <c r="D80" i="1" s="1"/>
  <c r="B80" i="1"/>
  <c r="G80" i="1"/>
  <c r="A81" i="1"/>
  <c r="C81" i="1" s="1"/>
  <c r="D81" i="1" s="1"/>
  <c r="B81" i="1"/>
  <c r="G81" i="1"/>
  <c r="A82" i="1"/>
  <c r="C82" i="1" s="1"/>
  <c r="D82" i="1" s="1"/>
  <c r="B82" i="1"/>
  <c r="G82" i="1"/>
  <c r="A83" i="1"/>
  <c r="C83" i="1" s="1"/>
  <c r="D83" i="1" s="1"/>
  <c r="B83" i="1"/>
  <c r="G83" i="1"/>
  <c r="A84" i="1"/>
  <c r="C84" i="1" s="1"/>
  <c r="D84" i="1" s="1"/>
  <c r="B84" i="1"/>
  <c r="G84" i="1"/>
  <c r="A85" i="1"/>
  <c r="C85" i="1" s="1"/>
  <c r="D85" i="1" s="1"/>
  <c r="B85" i="1"/>
  <c r="G85" i="1"/>
  <c r="A86" i="1"/>
  <c r="C86" i="1" s="1"/>
  <c r="D86" i="1" s="1"/>
  <c r="B86" i="1"/>
  <c r="G86" i="1"/>
  <c r="A87" i="1"/>
  <c r="C87" i="1" s="1"/>
  <c r="D87" i="1" s="1"/>
  <c r="B87" i="1"/>
  <c r="G87" i="1"/>
  <c r="A88" i="1"/>
  <c r="C88" i="1" s="1"/>
  <c r="D88" i="1" s="1"/>
  <c r="B88" i="1"/>
  <c r="G88" i="1"/>
  <c r="A89" i="1"/>
  <c r="C89" i="1" s="1"/>
  <c r="D89" i="1" s="1"/>
  <c r="B89" i="1"/>
  <c r="G89" i="1"/>
  <c r="A90" i="1"/>
  <c r="C90" i="1" s="1"/>
  <c r="D90" i="1" s="1"/>
  <c r="B90" i="1"/>
  <c r="G90" i="1"/>
  <c r="A91" i="1"/>
  <c r="C91" i="1" s="1"/>
  <c r="D91" i="1" s="1"/>
  <c r="B91" i="1"/>
  <c r="G91" i="1"/>
  <c r="A92" i="1"/>
  <c r="C92" i="1" s="1"/>
  <c r="D92" i="1" s="1"/>
  <c r="B92" i="1"/>
  <c r="G92" i="1"/>
  <c r="A93" i="1"/>
  <c r="C93" i="1" s="1"/>
  <c r="D93" i="1" s="1"/>
  <c r="B93" i="1"/>
  <c r="G93" i="1"/>
  <c r="A94" i="1"/>
  <c r="C94" i="1" s="1"/>
  <c r="D94" i="1" s="1"/>
  <c r="B94" i="1"/>
  <c r="G94" i="1"/>
  <c r="A95" i="1"/>
  <c r="C95" i="1" s="1"/>
  <c r="D95" i="1" s="1"/>
  <c r="B95" i="1"/>
  <c r="G95" i="1"/>
  <c r="A96" i="1"/>
  <c r="C96" i="1" s="1"/>
  <c r="D96" i="1" s="1"/>
  <c r="B96" i="1"/>
  <c r="G96" i="1"/>
  <c r="A97" i="1"/>
  <c r="C97" i="1" s="1"/>
  <c r="D97" i="1" s="1"/>
  <c r="B97" i="1"/>
  <c r="G97" i="1"/>
  <c r="A98" i="1"/>
  <c r="C98" i="1" s="1"/>
  <c r="D98" i="1" s="1"/>
  <c r="B98" i="1"/>
  <c r="G98" i="1"/>
  <c r="A99" i="1"/>
  <c r="C99" i="1" s="1"/>
  <c r="D99" i="1" s="1"/>
  <c r="B99" i="1"/>
  <c r="G99" i="1"/>
  <c r="A100" i="1"/>
  <c r="C100" i="1" s="1"/>
  <c r="D100" i="1" s="1"/>
  <c r="B100" i="1"/>
  <c r="G100" i="1"/>
  <c r="A101" i="1"/>
  <c r="C101" i="1" s="1"/>
  <c r="D101" i="1" s="1"/>
  <c r="B101" i="1"/>
  <c r="G101" i="1"/>
  <c r="A102" i="1"/>
  <c r="C102" i="1" s="1"/>
  <c r="D102" i="1" s="1"/>
  <c r="B102" i="1"/>
  <c r="G102" i="1"/>
  <c r="A103" i="1"/>
  <c r="C103" i="1" s="1"/>
  <c r="D103" i="1" s="1"/>
  <c r="B103" i="1"/>
  <c r="G103" i="1"/>
  <c r="A104" i="1"/>
  <c r="C104" i="1" s="1"/>
  <c r="D104" i="1" s="1"/>
  <c r="B104" i="1"/>
  <c r="G104" i="1"/>
  <c r="A105" i="1"/>
  <c r="C105" i="1" s="1"/>
  <c r="D105" i="1" s="1"/>
  <c r="B105" i="1"/>
  <c r="G105" i="1"/>
  <c r="A106" i="1"/>
  <c r="C106" i="1" s="1"/>
  <c r="D106" i="1" s="1"/>
  <c r="B106" i="1"/>
  <c r="G106" i="1"/>
  <c r="A107" i="1"/>
  <c r="C107" i="1" s="1"/>
  <c r="D107" i="1" s="1"/>
  <c r="B107" i="1"/>
  <c r="G107" i="1"/>
  <c r="A108" i="1"/>
  <c r="C108" i="1" s="1"/>
  <c r="D108" i="1" s="1"/>
  <c r="B108" i="1"/>
  <c r="G108" i="1"/>
  <c r="A109" i="1"/>
  <c r="C109" i="1" s="1"/>
  <c r="D109" i="1" s="1"/>
  <c r="B109" i="1"/>
  <c r="G109" i="1"/>
  <c r="A110" i="1"/>
  <c r="C110" i="1" s="1"/>
  <c r="D110" i="1" s="1"/>
  <c r="B110" i="1"/>
  <c r="G110" i="1"/>
  <c r="A111" i="1"/>
  <c r="C111" i="1" s="1"/>
  <c r="D111" i="1" s="1"/>
  <c r="B111" i="1"/>
  <c r="G111" i="1"/>
  <c r="A112" i="1"/>
  <c r="C112" i="1" s="1"/>
  <c r="D112" i="1" s="1"/>
  <c r="B112" i="1"/>
  <c r="G112" i="1"/>
  <c r="A113" i="1"/>
  <c r="C113" i="1" s="1"/>
  <c r="D113" i="1" s="1"/>
  <c r="B113" i="1"/>
  <c r="G113" i="1"/>
  <c r="A114" i="1"/>
  <c r="C114" i="1" s="1"/>
  <c r="D114" i="1" s="1"/>
  <c r="B114" i="1"/>
  <c r="G114" i="1"/>
  <c r="A115" i="1"/>
  <c r="C115" i="1" s="1"/>
  <c r="D115" i="1" s="1"/>
  <c r="B115" i="1"/>
  <c r="G115" i="1"/>
  <c r="A116" i="1"/>
  <c r="C116" i="1" s="1"/>
  <c r="D116" i="1" s="1"/>
  <c r="B116" i="1"/>
  <c r="G116" i="1"/>
  <c r="A117" i="1"/>
  <c r="C117" i="1" s="1"/>
  <c r="D117" i="1" s="1"/>
  <c r="B117" i="1"/>
  <c r="G117" i="1"/>
  <c r="A118" i="1"/>
  <c r="C118" i="1" s="1"/>
  <c r="D118" i="1" s="1"/>
  <c r="B118" i="1"/>
  <c r="G118" i="1"/>
  <c r="A119" i="1"/>
  <c r="C119" i="1" s="1"/>
  <c r="D119" i="1" s="1"/>
  <c r="B119" i="1"/>
  <c r="G119" i="1"/>
  <c r="A120" i="1"/>
  <c r="C120" i="1" s="1"/>
  <c r="D120" i="1" s="1"/>
  <c r="B120" i="1"/>
  <c r="G120" i="1"/>
  <c r="A121" i="1"/>
  <c r="C121" i="1" s="1"/>
  <c r="D121" i="1" s="1"/>
  <c r="B121" i="1"/>
  <c r="G121" i="1"/>
  <c r="A122" i="1"/>
  <c r="C122" i="1" s="1"/>
  <c r="D122" i="1" s="1"/>
  <c r="B122" i="1"/>
  <c r="G122" i="1"/>
  <c r="A124" i="1"/>
  <c r="C124" i="1" s="1"/>
  <c r="D124" i="1" s="1"/>
  <c r="B124" i="1"/>
  <c r="G124" i="1"/>
  <c r="A125" i="1"/>
  <c r="C125" i="1" s="1"/>
  <c r="D125" i="1" s="1"/>
  <c r="B125" i="1"/>
  <c r="G125" i="1"/>
  <c r="A126" i="1"/>
  <c r="C126" i="1" s="1"/>
  <c r="D126" i="1" s="1"/>
  <c r="B126" i="1"/>
  <c r="G126" i="1"/>
  <c r="A127" i="1"/>
  <c r="C127" i="1" s="1"/>
  <c r="D127" i="1" s="1"/>
  <c r="B127" i="1"/>
  <c r="G127" i="1"/>
  <c r="A128" i="1"/>
  <c r="C128" i="1" s="1"/>
  <c r="D128" i="1" s="1"/>
  <c r="B128" i="1"/>
  <c r="G128" i="1"/>
  <c r="A129" i="1"/>
  <c r="C129" i="1" s="1"/>
  <c r="D129" i="1" s="1"/>
  <c r="B129" i="1"/>
  <c r="G129" i="1"/>
  <c r="A130" i="1"/>
  <c r="C130" i="1" s="1"/>
  <c r="D130" i="1" s="1"/>
  <c r="B130" i="1"/>
  <c r="G130" i="1"/>
  <c r="A131" i="1"/>
  <c r="C131" i="1" s="1"/>
  <c r="D131" i="1" s="1"/>
  <c r="B131" i="1"/>
  <c r="G131" i="1"/>
  <c r="A132" i="1"/>
  <c r="C132" i="1" s="1"/>
  <c r="D132" i="1" s="1"/>
  <c r="B132" i="1"/>
  <c r="G132" i="1"/>
  <c r="A133" i="1"/>
  <c r="C133" i="1" s="1"/>
  <c r="D133" i="1" s="1"/>
  <c r="B133" i="1"/>
  <c r="G133" i="1"/>
  <c r="A134" i="1"/>
  <c r="C134" i="1" s="1"/>
  <c r="D134" i="1" s="1"/>
  <c r="B134" i="1"/>
  <c r="G134" i="1"/>
  <c r="A135" i="1"/>
  <c r="C135" i="1" s="1"/>
  <c r="D135" i="1" s="1"/>
  <c r="B135" i="1"/>
  <c r="G135" i="1"/>
  <c r="A136" i="1"/>
  <c r="C136" i="1" s="1"/>
  <c r="D136" i="1" s="1"/>
  <c r="B136" i="1"/>
  <c r="G136" i="1"/>
  <c r="A137" i="1"/>
  <c r="C137" i="1" s="1"/>
  <c r="D137" i="1" s="1"/>
  <c r="B137" i="1"/>
  <c r="G137" i="1"/>
  <c r="A138" i="1"/>
  <c r="C138" i="1" s="1"/>
  <c r="D138" i="1" s="1"/>
  <c r="B138" i="1"/>
  <c r="G138" i="1"/>
  <c r="A139" i="1"/>
  <c r="C139" i="1" s="1"/>
  <c r="D139" i="1" s="1"/>
  <c r="B139" i="1"/>
  <c r="G139" i="1"/>
  <c r="A140" i="1"/>
  <c r="C140" i="1" s="1"/>
  <c r="D140" i="1" s="1"/>
  <c r="B140" i="1"/>
  <c r="G140" i="1"/>
  <c r="A141" i="1"/>
  <c r="C141" i="1" s="1"/>
  <c r="D141" i="1" s="1"/>
  <c r="B141" i="1"/>
  <c r="G141" i="1"/>
  <c r="A142" i="1"/>
  <c r="C142" i="1" s="1"/>
  <c r="D142" i="1" s="1"/>
  <c r="B142" i="1"/>
  <c r="G142" i="1"/>
  <c r="A143" i="1"/>
  <c r="C143" i="1" s="1"/>
  <c r="D143" i="1" s="1"/>
  <c r="B143" i="1"/>
  <c r="G143" i="1"/>
  <c r="A144" i="1"/>
  <c r="C144" i="1" s="1"/>
  <c r="D144" i="1" s="1"/>
  <c r="B144" i="1"/>
  <c r="G144" i="1"/>
  <c r="A145" i="1"/>
  <c r="C145" i="1" s="1"/>
  <c r="D145" i="1" s="1"/>
  <c r="B145" i="1"/>
  <c r="G145" i="1"/>
  <c r="A146" i="1"/>
  <c r="C146" i="1" s="1"/>
  <c r="D146" i="1" s="1"/>
  <c r="B146" i="1"/>
  <c r="G146" i="1"/>
  <c r="A147" i="1"/>
  <c r="C147" i="1" s="1"/>
  <c r="D147" i="1" s="1"/>
  <c r="B147" i="1"/>
  <c r="G147" i="1"/>
  <c r="A148" i="1"/>
  <c r="C148" i="1" s="1"/>
  <c r="D148" i="1" s="1"/>
  <c r="B148" i="1"/>
  <c r="G148" i="1"/>
  <c r="A149" i="1"/>
  <c r="C149" i="1" s="1"/>
  <c r="D149" i="1" s="1"/>
  <c r="B149" i="1"/>
  <c r="G149" i="1"/>
  <c r="A150" i="1"/>
  <c r="C150" i="1" s="1"/>
  <c r="D150" i="1" s="1"/>
  <c r="B150" i="1"/>
  <c r="G150" i="1"/>
  <c r="A151" i="1"/>
  <c r="C151" i="1" s="1"/>
  <c r="D151" i="1" s="1"/>
  <c r="B151" i="1"/>
  <c r="G151" i="1"/>
  <c r="A152" i="1"/>
  <c r="C152" i="1" s="1"/>
  <c r="D152" i="1" s="1"/>
  <c r="B152" i="1"/>
  <c r="G152" i="1"/>
  <c r="A153" i="1"/>
  <c r="C153" i="1" s="1"/>
  <c r="D153" i="1" s="1"/>
  <c r="B153" i="1"/>
  <c r="G153" i="1"/>
  <c r="A154" i="1"/>
  <c r="C154" i="1" s="1"/>
  <c r="D154" i="1" s="1"/>
  <c r="B154" i="1"/>
  <c r="G154" i="1"/>
  <c r="A155" i="1"/>
  <c r="C155" i="1" s="1"/>
  <c r="D155" i="1" s="1"/>
  <c r="B155" i="1"/>
  <c r="G155" i="1"/>
  <c r="A156" i="1"/>
  <c r="C156" i="1" s="1"/>
  <c r="D156" i="1" s="1"/>
  <c r="B156" i="1"/>
  <c r="G156" i="1"/>
  <c r="A157" i="1"/>
  <c r="C157" i="1" s="1"/>
  <c r="D157" i="1" s="1"/>
  <c r="B157" i="1"/>
  <c r="G157" i="1"/>
  <c r="A158" i="1"/>
  <c r="C158" i="1" s="1"/>
  <c r="D158" i="1" s="1"/>
  <c r="B158" i="1"/>
  <c r="G158" i="1"/>
  <c r="A159" i="1"/>
  <c r="C159" i="1" s="1"/>
  <c r="D159" i="1" s="1"/>
  <c r="B159" i="1"/>
  <c r="G159" i="1"/>
  <c r="A162" i="1"/>
  <c r="C162" i="1" s="1"/>
  <c r="D162" i="1" s="1"/>
  <c r="B162" i="1"/>
  <c r="G162" i="1"/>
  <c r="A163" i="1"/>
  <c r="C163" i="1" s="1"/>
  <c r="D163" i="1" s="1"/>
  <c r="B163" i="1"/>
  <c r="G163" i="1"/>
  <c r="A164" i="1"/>
  <c r="C164" i="1" s="1"/>
  <c r="D164" i="1" s="1"/>
  <c r="B164" i="1"/>
  <c r="G164" i="1"/>
  <c r="A165" i="1"/>
  <c r="C165" i="1" s="1"/>
  <c r="D165" i="1" s="1"/>
  <c r="B165" i="1"/>
  <c r="G165" i="1"/>
  <c r="A167" i="1"/>
  <c r="C167" i="1" s="1"/>
  <c r="D167" i="1" s="1"/>
  <c r="B167" i="1"/>
  <c r="G167" i="1"/>
  <c r="A169" i="1"/>
  <c r="C169" i="1" s="1"/>
  <c r="D169" i="1" s="1"/>
  <c r="B169" i="1"/>
  <c r="G169" i="1"/>
  <c r="A170" i="1"/>
  <c r="C170" i="1" s="1"/>
  <c r="D170" i="1" s="1"/>
  <c r="B170" i="1"/>
  <c r="G170" i="1"/>
  <c r="A171" i="1"/>
  <c r="C171" i="1" s="1"/>
  <c r="D171" i="1" s="1"/>
  <c r="B171" i="1"/>
  <c r="G171" i="1"/>
  <c r="A172" i="1"/>
  <c r="C172" i="1" s="1"/>
  <c r="D172" i="1" s="1"/>
  <c r="B172" i="1"/>
  <c r="G172" i="1"/>
  <c r="A173" i="1"/>
  <c r="C173" i="1" s="1"/>
  <c r="D173" i="1" s="1"/>
  <c r="B173" i="1"/>
  <c r="G173" i="1"/>
  <c r="A174" i="1"/>
  <c r="C174" i="1" s="1"/>
  <c r="D174" i="1" s="1"/>
  <c r="B174" i="1"/>
  <c r="G174" i="1"/>
  <c r="A175" i="1"/>
  <c r="C175" i="1" s="1"/>
  <c r="D175" i="1" s="1"/>
  <c r="B175" i="1"/>
  <c r="G175" i="1"/>
  <c r="A176" i="1"/>
  <c r="C176" i="1" s="1"/>
  <c r="D176" i="1" s="1"/>
  <c r="B176" i="1"/>
  <c r="G176" i="1"/>
  <c r="A177" i="1"/>
  <c r="C177" i="1" s="1"/>
  <c r="D177" i="1" s="1"/>
  <c r="B177" i="1"/>
  <c r="G177" i="1"/>
  <c r="A179" i="1"/>
  <c r="C179" i="1" s="1"/>
  <c r="D179" i="1" s="1"/>
  <c r="B179" i="1"/>
  <c r="G179" i="1"/>
  <c r="A180" i="1"/>
  <c r="C180" i="1" s="1"/>
  <c r="D180" i="1" s="1"/>
  <c r="B180" i="1"/>
  <c r="G180" i="1"/>
  <c r="A181" i="1"/>
  <c r="C181" i="1" s="1"/>
  <c r="D181" i="1" s="1"/>
  <c r="B181" i="1"/>
  <c r="G181" i="1"/>
  <c r="A182" i="1"/>
  <c r="C182" i="1" s="1"/>
  <c r="D182" i="1" s="1"/>
  <c r="B182" i="1"/>
  <c r="G182" i="1"/>
  <c r="A183" i="1"/>
  <c r="C183" i="1" s="1"/>
  <c r="D183" i="1" s="1"/>
  <c r="B183" i="1"/>
  <c r="G183" i="1"/>
  <c r="A184" i="1"/>
  <c r="C184" i="1" s="1"/>
  <c r="D184" i="1" s="1"/>
  <c r="B184" i="1"/>
  <c r="G184" i="1"/>
  <c r="A185" i="1"/>
  <c r="C185" i="1" s="1"/>
  <c r="D185" i="1" s="1"/>
  <c r="B185" i="1"/>
  <c r="G185" i="1"/>
  <c r="A186" i="1"/>
  <c r="C186" i="1" s="1"/>
  <c r="D186" i="1" s="1"/>
  <c r="B186" i="1"/>
  <c r="G186" i="1"/>
  <c r="A187" i="1"/>
  <c r="C187" i="1" s="1"/>
  <c r="D187" i="1" s="1"/>
  <c r="B187" i="1"/>
  <c r="G187" i="1"/>
  <c r="A188" i="1"/>
  <c r="C188" i="1" s="1"/>
  <c r="D188" i="1" s="1"/>
  <c r="B188" i="1"/>
  <c r="G188" i="1"/>
  <c r="A189" i="1"/>
  <c r="C189" i="1" s="1"/>
  <c r="D189" i="1" s="1"/>
  <c r="B189" i="1"/>
  <c r="G189" i="1"/>
  <c r="A190" i="1"/>
  <c r="C190" i="1" s="1"/>
  <c r="D190" i="1" s="1"/>
  <c r="B190" i="1"/>
  <c r="G190" i="1"/>
  <c r="A191" i="1"/>
  <c r="C191" i="1" s="1"/>
  <c r="D191" i="1" s="1"/>
  <c r="B191" i="1"/>
  <c r="G191" i="1"/>
  <c r="A192" i="1"/>
  <c r="C192" i="1" s="1"/>
  <c r="D192" i="1" s="1"/>
  <c r="B192" i="1"/>
  <c r="G192" i="1"/>
  <c r="A193" i="1"/>
  <c r="C193" i="1" s="1"/>
  <c r="D193" i="1" s="1"/>
  <c r="B193" i="1"/>
  <c r="G193" i="1"/>
  <c r="A194" i="1"/>
  <c r="C194" i="1" s="1"/>
  <c r="D194" i="1" s="1"/>
  <c r="B194" i="1"/>
  <c r="G194" i="1"/>
  <c r="A195" i="1"/>
  <c r="C195" i="1" s="1"/>
  <c r="D195" i="1" s="1"/>
  <c r="B195" i="1"/>
  <c r="G195" i="1"/>
  <c r="A196" i="1"/>
  <c r="C196" i="1" s="1"/>
  <c r="D196" i="1" s="1"/>
  <c r="B196" i="1"/>
  <c r="G196" i="1"/>
  <c r="A197" i="1"/>
  <c r="C197" i="1" s="1"/>
  <c r="D197" i="1" s="1"/>
  <c r="B197" i="1"/>
  <c r="G197" i="1"/>
  <c r="A198" i="1"/>
  <c r="C198" i="1" s="1"/>
  <c r="D198" i="1" s="1"/>
  <c r="B198" i="1"/>
  <c r="G198" i="1"/>
  <c r="A199" i="1"/>
  <c r="C199" i="1" s="1"/>
  <c r="D199" i="1" s="1"/>
  <c r="B199" i="1"/>
  <c r="G199" i="1"/>
  <c r="A200" i="1"/>
  <c r="C200" i="1" s="1"/>
  <c r="D200" i="1" s="1"/>
  <c r="B200" i="1"/>
  <c r="G200" i="1"/>
  <c r="A201" i="1"/>
  <c r="C201" i="1" s="1"/>
  <c r="D201" i="1" s="1"/>
  <c r="B201" i="1"/>
  <c r="G201" i="1"/>
  <c r="A202" i="1"/>
  <c r="C202" i="1" s="1"/>
  <c r="D202" i="1" s="1"/>
  <c r="B202" i="1"/>
  <c r="G202" i="1"/>
  <c r="A203" i="1"/>
  <c r="C203" i="1" s="1"/>
  <c r="D203" i="1" s="1"/>
  <c r="B203" i="1"/>
  <c r="G203" i="1"/>
  <c r="A204" i="1"/>
  <c r="C204" i="1" s="1"/>
  <c r="D204" i="1" s="1"/>
  <c r="B204" i="1"/>
  <c r="G204" i="1"/>
  <c r="A205" i="1"/>
  <c r="C205" i="1" s="1"/>
  <c r="D205" i="1" s="1"/>
  <c r="B205" i="1"/>
  <c r="G205" i="1"/>
  <c r="A206" i="1"/>
  <c r="C206" i="1" s="1"/>
  <c r="D206" i="1" s="1"/>
  <c r="B206" i="1"/>
  <c r="G206" i="1"/>
  <c r="A207" i="1"/>
  <c r="C207" i="1" s="1"/>
  <c r="D207" i="1" s="1"/>
  <c r="B207" i="1"/>
  <c r="G207" i="1"/>
  <c r="A208" i="1"/>
  <c r="C208" i="1" s="1"/>
  <c r="D208" i="1" s="1"/>
  <c r="B208" i="1"/>
  <c r="G208" i="1"/>
  <c r="A209" i="1"/>
  <c r="C209" i="1" s="1"/>
  <c r="D209" i="1" s="1"/>
  <c r="B209" i="1"/>
  <c r="G209" i="1"/>
  <c r="A210" i="1"/>
  <c r="C210" i="1" s="1"/>
  <c r="D210" i="1" s="1"/>
  <c r="B210" i="1"/>
  <c r="G210" i="1"/>
  <c r="A211" i="1"/>
  <c r="C211" i="1" s="1"/>
  <c r="D211" i="1" s="1"/>
  <c r="B211" i="1"/>
  <c r="G211" i="1"/>
  <c r="A212" i="1"/>
  <c r="C212" i="1" s="1"/>
  <c r="D212" i="1" s="1"/>
  <c r="B212" i="1"/>
  <c r="G212" i="1"/>
  <c r="A213" i="1"/>
  <c r="C213" i="1" s="1"/>
  <c r="D213" i="1" s="1"/>
  <c r="B213" i="1"/>
  <c r="G213" i="1"/>
  <c r="A214" i="1"/>
  <c r="C214" i="1" s="1"/>
  <c r="D214" i="1" s="1"/>
  <c r="B214" i="1"/>
  <c r="G214" i="1"/>
  <c r="A215" i="1"/>
  <c r="C215" i="1" s="1"/>
  <c r="D215" i="1" s="1"/>
  <c r="B215" i="1"/>
  <c r="G215" i="1"/>
  <c r="A216" i="1"/>
  <c r="C216" i="1" s="1"/>
  <c r="D216" i="1" s="1"/>
  <c r="B216" i="1"/>
  <c r="G216" i="1"/>
  <c r="A217" i="1"/>
  <c r="C217" i="1" s="1"/>
  <c r="D217" i="1" s="1"/>
  <c r="B217" i="1"/>
  <c r="G217" i="1"/>
  <c r="A218" i="1"/>
  <c r="C218" i="1" s="1"/>
  <c r="D218" i="1" s="1"/>
  <c r="B218" i="1"/>
  <c r="G218" i="1"/>
  <c r="A219" i="1"/>
  <c r="C219" i="1" s="1"/>
  <c r="D219" i="1" s="1"/>
  <c r="B219" i="1"/>
  <c r="G219" i="1"/>
  <c r="A220" i="1"/>
  <c r="C220" i="1" s="1"/>
  <c r="D220" i="1" s="1"/>
  <c r="B220" i="1"/>
  <c r="G220" i="1"/>
  <c r="A221" i="1"/>
  <c r="C221" i="1" s="1"/>
  <c r="D221" i="1" s="1"/>
  <c r="B221" i="1"/>
  <c r="G221" i="1"/>
  <c r="A222" i="1"/>
  <c r="C222" i="1" s="1"/>
  <c r="D222" i="1" s="1"/>
  <c r="B222" i="1"/>
  <c r="G222" i="1"/>
  <c r="A223" i="1"/>
  <c r="C223" i="1" s="1"/>
  <c r="D223" i="1" s="1"/>
  <c r="B223" i="1"/>
  <c r="G223" i="1"/>
  <c r="A224" i="1"/>
  <c r="C224" i="1" s="1"/>
  <c r="D224" i="1" s="1"/>
  <c r="B224" i="1"/>
  <c r="G224" i="1"/>
  <c r="A225" i="1"/>
  <c r="C225" i="1" s="1"/>
  <c r="D225" i="1" s="1"/>
  <c r="B225" i="1"/>
  <c r="G225" i="1"/>
  <c r="A226" i="1"/>
  <c r="C226" i="1" s="1"/>
  <c r="D226" i="1" s="1"/>
  <c r="B226" i="1"/>
  <c r="G226" i="1"/>
  <c r="A227" i="1"/>
  <c r="C227" i="1" s="1"/>
  <c r="D227" i="1" s="1"/>
  <c r="B227" i="1"/>
  <c r="G227" i="1"/>
  <c r="A228" i="1"/>
  <c r="C228" i="1" s="1"/>
  <c r="D228" i="1" s="1"/>
  <c r="B228" i="1"/>
  <c r="G228" i="1"/>
  <c r="A229" i="1"/>
  <c r="C229" i="1" s="1"/>
  <c r="D229" i="1" s="1"/>
  <c r="B229" i="1"/>
  <c r="G229" i="1"/>
  <c r="A230" i="1"/>
  <c r="C230" i="1" s="1"/>
  <c r="D230" i="1" s="1"/>
  <c r="B230" i="1"/>
  <c r="G230" i="1"/>
  <c r="A231" i="1"/>
  <c r="C231" i="1" s="1"/>
  <c r="D231" i="1" s="1"/>
  <c r="B231" i="1"/>
  <c r="G231" i="1"/>
  <c r="A232" i="1"/>
  <c r="C232" i="1" s="1"/>
  <c r="D232" i="1" s="1"/>
  <c r="B232" i="1"/>
  <c r="G232" i="1"/>
  <c r="A233" i="1"/>
  <c r="C233" i="1" s="1"/>
  <c r="D233" i="1" s="1"/>
  <c r="B233" i="1"/>
  <c r="G233" i="1"/>
  <c r="A234" i="1"/>
  <c r="C234" i="1" s="1"/>
  <c r="D234" i="1" s="1"/>
  <c r="B234" i="1"/>
  <c r="G234" i="1"/>
  <c r="A235" i="1"/>
  <c r="C235" i="1" s="1"/>
  <c r="D235" i="1" s="1"/>
  <c r="B235" i="1"/>
  <c r="G235" i="1"/>
  <c r="A236" i="1"/>
  <c r="C236" i="1" s="1"/>
  <c r="D236" i="1" s="1"/>
  <c r="B236" i="1"/>
  <c r="G236" i="1"/>
  <c r="A237" i="1"/>
  <c r="C237" i="1" s="1"/>
  <c r="D237" i="1" s="1"/>
  <c r="B237" i="1"/>
  <c r="G237" i="1"/>
  <c r="A238" i="1"/>
  <c r="C238" i="1" s="1"/>
  <c r="D238" i="1" s="1"/>
  <c r="B238" i="1"/>
  <c r="G238" i="1"/>
  <c r="A239" i="1"/>
  <c r="C239" i="1" s="1"/>
  <c r="D239" i="1" s="1"/>
  <c r="B239" i="1"/>
  <c r="G239" i="1"/>
  <c r="A240" i="1"/>
  <c r="C240" i="1" s="1"/>
  <c r="D240" i="1" s="1"/>
  <c r="B240" i="1"/>
  <c r="G240" i="1"/>
  <c r="A241" i="1"/>
  <c r="C241" i="1" s="1"/>
  <c r="D241" i="1" s="1"/>
  <c r="B241" i="1"/>
  <c r="G241" i="1"/>
  <c r="A242" i="1"/>
  <c r="C242" i="1" s="1"/>
  <c r="D242" i="1" s="1"/>
  <c r="B242" i="1"/>
  <c r="G242" i="1"/>
  <c r="A243" i="1"/>
  <c r="C243" i="1" s="1"/>
  <c r="D243" i="1" s="1"/>
  <c r="B243" i="1"/>
  <c r="G243" i="1"/>
  <c r="A244" i="1"/>
  <c r="C244" i="1" s="1"/>
  <c r="D244" i="1" s="1"/>
  <c r="B244" i="1"/>
  <c r="G244" i="1"/>
  <c r="A245" i="1"/>
  <c r="C245" i="1" s="1"/>
  <c r="D245" i="1" s="1"/>
  <c r="B245" i="1"/>
  <c r="G245" i="1"/>
  <c r="A246" i="1"/>
  <c r="C246" i="1" s="1"/>
  <c r="D246" i="1" s="1"/>
  <c r="B246" i="1"/>
  <c r="G246" i="1"/>
  <c r="A247" i="1"/>
  <c r="C247" i="1" s="1"/>
  <c r="D247" i="1" s="1"/>
  <c r="B247" i="1"/>
  <c r="G247" i="1"/>
  <c r="A248" i="1"/>
  <c r="C248" i="1" s="1"/>
  <c r="D248" i="1" s="1"/>
  <c r="B248" i="1"/>
  <c r="G248" i="1"/>
  <c r="A249" i="1"/>
  <c r="C249" i="1" s="1"/>
  <c r="D249" i="1" s="1"/>
  <c r="B249" i="1"/>
  <c r="G249" i="1"/>
  <c r="A250" i="1"/>
  <c r="C250" i="1" s="1"/>
  <c r="D250" i="1" s="1"/>
  <c r="B250" i="1"/>
  <c r="G250" i="1"/>
  <c r="A251" i="1"/>
  <c r="C251" i="1" s="1"/>
  <c r="D251" i="1" s="1"/>
  <c r="B251" i="1"/>
  <c r="G251" i="1"/>
  <c r="A252" i="1"/>
  <c r="C252" i="1" s="1"/>
  <c r="D252" i="1" s="1"/>
  <c r="B252" i="1"/>
  <c r="G252" i="1"/>
  <c r="A253" i="1"/>
  <c r="C253" i="1" s="1"/>
  <c r="D253" i="1" s="1"/>
  <c r="B253" i="1"/>
  <c r="G253" i="1"/>
  <c r="A254" i="1"/>
  <c r="C254" i="1" s="1"/>
  <c r="D254" i="1" s="1"/>
  <c r="B254" i="1"/>
  <c r="G254" i="1"/>
  <c r="A255" i="1"/>
  <c r="C255" i="1" s="1"/>
  <c r="D255" i="1" s="1"/>
  <c r="B255" i="1"/>
  <c r="G255" i="1"/>
  <c r="A256" i="1"/>
  <c r="C256" i="1" s="1"/>
  <c r="D256" i="1" s="1"/>
  <c r="B256" i="1"/>
  <c r="G256" i="1"/>
  <c r="A257" i="1"/>
  <c r="C257" i="1" s="1"/>
  <c r="D257" i="1" s="1"/>
  <c r="B257" i="1"/>
  <c r="G257" i="1"/>
  <c r="A258" i="1"/>
  <c r="C258" i="1" s="1"/>
  <c r="D258" i="1" s="1"/>
  <c r="B258" i="1"/>
  <c r="G258" i="1"/>
  <c r="A259" i="1"/>
  <c r="C259" i="1" s="1"/>
  <c r="D259" i="1" s="1"/>
  <c r="B259" i="1"/>
  <c r="G259" i="1"/>
  <c r="A260" i="1"/>
  <c r="C260" i="1" s="1"/>
  <c r="D260" i="1" s="1"/>
  <c r="B260" i="1"/>
  <c r="G260" i="1"/>
  <c r="A261" i="1"/>
  <c r="C261" i="1" s="1"/>
  <c r="D261" i="1" s="1"/>
  <c r="B261" i="1"/>
  <c r="G261" i="1"/>
  <c r="A262" i="1"/>
  <c r="C262" i="1" s="1"/>
  <c r="D262" i="1" s="1"/>
  <c r="B262" i="1"/>
  <c r="G262" i="1"/>
  <c r="A263" i="1"/>
  <c r="C263" i="1" s="1"/>
  <c r="D263" i="1" s="1"/>
  <c r="B263" i="1"/>
  <c r="G263" i="1"/>
  <c r="A264" i="1"/>
  <c r="C264" i="1" s="1"/>
  <c r="D264" i="1" s="1"/>
  <c r="B264" i="1"/>
  <c r="G264" i="1"/>
  <c r="A265" i="1"/>
  <c r="C265" i="1" s="1"/>
  <c r="D265" i="1" s="1"/>
  <c r="B265" i="1"/>
  <c r="G265" i="1"/>
  <c r="A266" i="1"/>
  <c r="C266" i="1" s="1"/>
  <c r="D266" i="1" s="1"/>
  <c r="B266" i="1"/>
  <c r="G266" i="1"/>
  <c r="A267" i="1"/>
  <c r="C267" i="1" s="1"/>
  <c r="D267" i="1" s="1"/>
  <c r="B267" i="1"/>
  <c r="G267" i="1"/>
  <c r="A268" i="1"/>
  <c r="C268" i="1" s="1"/>
  <c r="D268" i="1" s="1"/>
  <c r="B268" i="1"/>
  <c r="G268" i="1"/>
  <c r="A269" i="1"/>
  <c r="C269" i="1" s="1"/>
  <c r="D269" i="1" s="1"/>
  <c r="B269" i="1"/>
  <c r="G269" i="1"/>
  <c r="A270" i="1"/>
  <c r="C270" i="1" s="1"/>
  <c r="D270" i="1" s="1"/>
  <c r="B270" i="1"/>
  <c r="G270" i="1"/>
  <c r="A271" i="1"/>
  <c r="C271" i="1" s="1"/>
  <c r="D271" i="1" s="1"/>
  <c r="B271" i="1"/>
  <c r="G271" i="1"/>
  <c r="A273" i="1"/>
  <c r="C273" i="1" s="1"/>
  <c r="D273" i="1" s="1"/>
  <c r="B273" i="1"/>
  <c r="G273" i="1"/>
  <c r="A274" i="1"/>
  <c r="C274" i="1" s="1"/>
  <c r="D274" i="1" s="1"/>
  <c r="B274" i="1"/>
  <c r="G274" i="1"/>
  <c r="A275" i="1"/>
  <c r="C275" i="1" s="1"/>
  <c r="D275" i="1" s="1"/>
  <c r="B275" i="1"/>
  <c r="G275" i="1"/>
  <c r="A276" i="1"/>
  <c r="C276" i="1" s="1"/>
  <c r="D276" i="1" s="1"/>
  <c r="B276" i="1"/>
  <c r="G276" i="1"/>
  <c r="A277" i="1"/>
  <c r="C277" i="1" s="1"/>
  <c r="D277" i="1" s="1"/>
  <c r="B277" i="1"/>
  <c r="G277" i="1"/>
  <c r="A278" i="1"/>
  <c r="C278" i="1" s="1"/>
  <c r="D278" i="1" s="1"/>
  <c r="B278" i="1"/>
  <c r="G278" i="1"/>
  <c r="A279" i="1"/>
  <c r="C279" i="1" s="1"/>
  <c r="D279" i="1" s="1"/>
  <c r="B279" i="1"/>
  <c r="G279" i="1"/>
  <c r="A280" i="1"/>
  <c r="C280" i="1" s="1"/>
  <c r="D280" i="1" s="1"/>
  <c r="B280" i="1"/>
  <c r="G280" i="1"/>
  <c r="A281" i="1"/>
  <c r="C281" i="1" s="1"/>
  <c r="D281" i="1" s="1"/>
  <c r="B281" i="1"/>
  <c r="G281" i="1"/>
  <c r="A282" i="1"/>
  <c r="C282" i="1" s="1"/>
  <c r="D282" i="1" s="1"/>
  <c r="B282" i="1"/>
  <c r="G282" i="1"/>
  <c r="A283" i="1"/>
  <c r="C283" i="1" s="1"/>
  <c r="D283" i="1" s="1"/>
  <c r="B283" i="1"/>
  <c r="G283" i="1"/>
  <c r="A284" i="1"/>
  <c r="C284" i="1" s="1"/>
  <c r="D284" i="1" s="1"/>
  <c r="B284" i="1"/>
  <c r="G284" i="1"/>
  <c r="A285" i="1"/>
  <c r="C285" i="1" s="1"/>
  <c r="D285" i="1" s="1"/>
  <c r="B285" i="1"/>
  <c r="G285" i="1"/>
  <c r="A286" i="1"/>
  <c r="C286" i="1" s="1"/>
  <c r="D286" i="1" s="1"/>
  <c r="B286" i="1"/>
  <c r="G286" i="1"/>
  <c r="A287" i="1"/>
  <c r="C287" i="1" s="1"/>
  <c r="D287" i="1" s="1"/>
  <c r="B287" i="1"/>
  <c r="G287" i="1"/>
  <c r="A288" i="1"/>
  <c r="C288" i="1" s="1"/>
  <c r="D288" i="1" s="1"/>
  <c r="B288" i="1"/>
  <c r="G288" i="1"/>
  <c r="A289" i="1"/>
  <c r="C289" i="1" s="1"/>
  <c r="D289" i="1" s="1"/>
  <c r="B289" i="1"/>
  <c r="G289" i="1"/>
  <c r="A290" i="1"/>
  <c r="C290" i="1" s="1"/>
  <c r="D290" i="1" s="1"/>
  <c r="B290" i="1"/>
  <c r="G290" i="1"/>
  <c r="A292" i="1"/>
  <c r="C292" i="1" s="1"/>
  <c r="D292" i="1" s="1"/>
  <c r="B292" i="1"/>
  <c r="G292" i="1"/>
  <c r="A293" i="1"/>
  <c r="C293" i="1" s="1"/>
  <c r="D293" i="1" s="1"/>
  <c r="B293" i="1"/>
  <c r="G293" i="1"/>
  <c r="A294" i="1"/>
  <c r="C294" i="1" s="1"/>
  <c r="D294" i="1" s="1"/>
  <c r="B294" i="1"/>
  <c r="G294" i="1"/>
  <c r="A295" i="1"/>
  <c r="C295" i="1" s="1"/>
  <c r="D295" i="1" s="1"/>
  <c r="B295" i="1"/>
  <c r="G295" i="1"/>
  <c r="A296" i="1"/>
  <c r="C296" i="1" s="1"/>
  <c r="D296" i="1" s="1"/>
  <c r="B296" i="1"/>
  <c r="G296" i="1"/>
  <c r="A297" i="1"/>
  <c r="C297" i="1" s="1"/>
  <c r="D297" i="1" s="1"/>
  <c r="B297" i="1"/>
  <c r="G297" i="1"/>
  <c r="A298" i="1"/>
  <c r="C298" i="1" s="1"/>
  <c r="D298" i="1" s="1"/>
  <c r="B298" i="1"/>
  <c r="G298" i="1"/>
  <c r="A299" i="1"/>
  <c r="C299" i="1" s="1"/>
  <c r="D299" i="1" s="1"/>
  <c r="B299" i="1"/>
  <c r="G299" i="1"/>
  <c r="A300" i="1"/>
  <c r="C300" i="1" s="1"/>
  <c r="D300" i="1" s="1"/>
  <c r="B300" i="1"/>
  <c r="G300" i="1"/>
  <c r="A301" i="1"/>
  <c r="C301" i="1" s="1"/>
  <c r="D301" i="1" s="1"/>
  <c r="B301" i="1"/>
  <c r="G301" i="1"/>
  <c r="A302" i="1"/>
  <c r="C302" i="1" s="1"/>
  <c r="D302" i="1" s="1"/>
  <c r="B302" i="1"/>
  <c r="G302" i="1"/>
  <c r="A303" i="1"/>
  <c r="C303" i="1" s="1"/>
  <c r="D303" i="1" s="1"/>
  <c r="B303" i="1"/>
  <c r="G303" i="1"/>
  <c r="A304" i="1"/>
  <c r="C304" i="1" s="1"/>
  <c r="D304" i="1" s="1"/>
  <c r="B304" i="1"/>
  <c r="G304" i="1"/>
  <c r="A305" i="1"/>
  <c r="C305" i="1" s="1"/>
  <c r="D305" i="1" s="1"/>
  <c r="B305" i="1"/>
  <c r="G305" i="1"/>
  <c r="A306" i="1"/>
  <c r="C306" i="1" s="1"/>
  <c r="D306" i="1" s="1"/>
  <c r="B306" i="1"/>
  <c r="G306" i="1"/>
  <c r="A307" i="1"/>
  <c r="C307" i="1" s="1"/>
  <c r="D307" i="1" s="1"/>
  <c r="B307" i="1"/>
  <c r="G307" i="1"/>
  <c r="A308" i="1"/>
  <c r="C308" i="1" s="1"/>
  <c r="D308" i="1" s="1"/>
  <c r="B308" i="1"/>
  <c r="G308" i="1"/>
  <c r="A309" i="1"/>
  <c r="C309" i="1" s="1"/>
  <c r="D309" i="1" s="1"/>
  <c r="B309" i="1"/>
  <c r="G309" i="1"/>
  <c r="A310" i="1"/>
  <c r="C310" i="1" s="1"/>
  <c r="D310" i="1" s="1"/>
  <c r="B310" i="1"/>
  <c r="G310" i="1"/>
  <c r="A311" i="1"/>
  <c r="C311" i="1" s="1"/>
  <c r="D311" i="1" s="1"/>
  <c r="B311" i="1"/>
  <c r="G311" i="1"/>
  <c r="A312" i="1"/>
  <c r="C312" i="1" s="1"/>
  <c r="D312" i="1" s="1"/>
  <c r="B312" i="1"/>
  <c r="G312" i="1"/>
  <c r="A313" i="1"/>
  <c r="C313" i="1" s="1"/>
  <c r="D313" i="1" s="1"/>
  <c r="B313" i="1"/>
  <c r="G313" i="1"/>
  <c r="A314" i="1"/>
  <c r="C314" i="1" s="1"/>
  <c r="D314" i="1" s="1"/>
  <c r="B314" i="1"/>
  <c r="G314" i="1"/>
  <c r="A315" i="1"/>
  <c r="C315" i="1" s="1"/>
  <c r="D315" i="1" s="1"/>
  <c r="B315" i="1"/>
  <c r="G315" i="1"/>
  <c r="A316" i="1"/>
  <c r="C316" i="1" s="1"/>
  <c r="D316" i="1" s="1"/>
  <c r="B316" i="1"/>
  <c r="G316" i="1"/>
  <c r="A317" i="1"/>
  <c r="C317" i="1" s="1"/>
  <c r="D317" i="1" s="1"/>
  <c r="B317" i="1"/>
  <c r="G317" i="1"/>
  <c r="A318" i="1"/>
  <c r="C318" i="1" s="1"/>
  <c r="D318" i="1" s="1"/>
  <c r="B318" i="1"/>
  <c r="G318" i="1"/>
  <c r="A319" i="1"/>
  <c r="C319" i="1" s="1"/>
  <c r="D319" i="1" s="1"/>
  <c r="B319" i="1"/>
  <c r="G319" i="1"/>
  <c r="A320" i="1"/>
  <c r="C320" i="1" s="1"/>
  <c r="D320" i="1" s="1"/>
  <c r="B320" i="1"/>
  <c r="G320" i="1"/>
  <c r="A321" i="1"/>
  <c r="C321" i="1" s="1"/>
  <c r="D321" i="1" s="1"/>
  <c r="B321" i="1"/>
  <c r="G321" i="1"/>
  <c r="A322" i="1"/>
  <c r="C322" i="1" s="1"/>
  <c r="D322" i="1" s="1"/>
  <c r="B322" i="1"/>
  <c r="G322" i="1"/>
  <c r="A323" i="1"/>
  <c r="C323" i="1" s="1"/>
  <c r="D323" i="1" s="1"/>
  <c r="B323" i="1"/>
  <c r="G323" i="1"/>
  <c r="A324" i="1"/>
  <c r="C324" i="1" s="1"/>
  <c r="D324" i="1" s="1"/>
  <c r="B324" i="1"/>
  <c r="G324" i="1"/>
  <c r="A325" i="1"/>
  <c r="C325" i="1" s="1"/>
  <c r="D325" i="1" s="1"/>
  <c r="B325" i="1"/>
  <c r="G325" i="1"/>
  <c r="A326" i="1"/>
  <c r="C326" i="1" s="1"/>
  <c r="D326" i="1" s="1"/>
  <c r="B326" i="1"/>
  <c r="G326" i="1"/>
  <c r="A327" i="1"/>
  <c r="C327" i="1" s="1"/>
  <c r="D327" i="1" s="1"/>
  <c r="B327" i="1"/>
  <c r="G327" i="1"/>
  <c r="A328" i="1"/>
  <c r="C328" i="1" s="1"/>
  <c r="D328" i="1" s="1"/>
  <c r="B328" i="1"/>
  <c r="G328" i="1"/>
  <c r="A329" i="1"/>
  <c r="C329" i="1" s="1"/>
  <c r="D329" i="1" s="1"/>
  <c r="B329" i="1"/>
  <c r="G329" i="1"/>
  <c r="A330" i="1"/>
  <c r="C330" i="1" s="1"/>
  <c r="D330" i="1" s="1"/>
  <c r="B330" i="1"/>
  <c r="G330" i="1"/>
  <c r="A331" i="1"/>
  <c r="C331" i="1" s="1"/>
  <c r="D331" i="1" s="1"/>
  <c r="B331" i="1"/>
  <c r="G331" i="1"/>
  <c r="A332" i="1"/>
  <c r="C332" i="1" s="1"/>
  <c r="D332" i="1" s="1"/>
  <c r="B332" i="1"/>
  <c r="G332" i="1"/>
  <c r="A333" i="1"/>
  <c r="C333" i="1" s="1"/>
  <c r="D333" i="1" s="1"/>
  <c r="B333" i="1"/>
  <c r="G333" i="1"/>
  <c r="A334" i="1"/>
  <c r="C334" i="1" s="1"/>
  <c r="D334" i="1" s="1"/>
  <c r="B334" i="1"/>
  <c r="G334" i="1"/>
  <c r="A335" i="1"/>
  <c r="C335" i="1" s="1"/>
  <c r="D335" i="1" s="1"/>
  <c r="B335" i="1"/>
  <c r="G335" i="1"/>
  <c r="A336" i="1"/>
  <c r="C336" i="1" s="1"/>
  <c r="D336" i="1" s="1"/>
  <c r="B336" i="1"/>
  <c r="G336" i="1"/>
  <c r="A337" i="1"/>
  <c r="C337" i="1" s="1"/>
  <c r="D337" i="1" s="1"/>
  <c r="B337" i="1"/>
  <c r="G337" i="1"/>
  <c r="A338" i="1"/>
  <c r="C338" i="1" s="1"/>
  <c r="D338" i="1" s="1"/>
  <c r="B338" i="1"/>
  <c r="G338" i="1"/>
  <c r="A339" i="1"/>
  <c r="C339" i="1" s="1"/>
  <c r="D339" i="1" s="1"/>
  <c r="B339" i="1"/>
  <c r="G339" i="1"/>
  <c r="A340" i="1"/>
  <c r="C340" i="1" s="1"/>
  <c r="D340" i="1" s="1"/>
  <c r="B340" i="1"/>
  <c r="G340" i="1"/>
  <c r="A341" i="1"/>
  <c r="C341" i="1" s="1"/>
  <c r="D341" i="1" s="1"/>
  <c r="B341" i="1"/>
  <c r="G341" i="1"/>
  <c r="A342" i="1"/>
  <c r="C342" i="1" s="1"/>
  <c r="D342" i="1" s="1"/>
  <c r="B342" i="1"/>
  <c r="G342" i="1"/>
  <c r="A343" i="1"/>
  <c r="C343" i="1" s="1"/>
  <c r="D343" i="1" s="1"/>
  <c r="B343" i="1"/>
  <c r="G343" i="1"/>
  <c r="A344" i="1"/>
  <c r="C344" i="1" s="1"/>
  <c r="D344" i="1" s="1"/>
  <c r="B344" i="1"/>
  <c r="G344" i="1"/>
  <c r="A345" i="1"/>
  <c r="C345" i="1" s="1"/>
  <c r="D345" i="1" s="1"/>
  <c r="B345" i="1"/>
  <c r="G345" i="1"/>
  <c r="A346" i="1"/>
  <c r="C346" i="1" s="1"/>
  <c r="D346" i="1" s="1"/>
  <c r="B346" i="1"/>
  <c r="G346" i="1"/>
  <c r="A347" i="1"/>
  <c r="C347" i="1" s="1"/>
  <c r="D347" i="1" s="1"/>
  <c r="B347" i="1"/>
  <c r="G347" i="1"/>
  <c r="A348" i="1"/>
  <c r="C348" i="1" s="1"/>
  <c r="D348" i="1" s="1"/>
  <c r="B348" i="1"/>
  <c r="G348" i="1"/>
  <c r="A349" i="1"/>
  <c r="C349" i="1" s="1"/>
  <c r="D349" i="1" s="1"/>
  <c r="B349" i="1"/>
  <c r="G349" i="1"/>
  <c r="A350" i="1"/>
  <c r="C350" i="1" s="1"/>
  <c r="D350" i="1" s="1"/>
  <c r="B350" i="1"/>
  <c r="G350" i="1"/>
  <c r="A351" i="1"/>
  <c r="C351" i="1" s="1"/>
  <c r="D351" i="1" s="1"/>
  <c r="B351" i="1"/>
  <c r="G351" i="1"/>
  <c r="A352" i="1"/>
  <c r="C352" i="1" s="1"/>
  <c r="D352" i="1" s="1"/>
  <c r="B352" i="1"/>
  <c r="G352" i="1"/>
  <c r="A353" i="1"/>
  <c r="C353" i="1" s="1"/>
  <c r="D353" i="1" s="1"/>
  <c r="B353" i="1"/>
  <c r="G353" i="1"/>
  <c r="A354" i="1"/>
  <c r="C354" i="1" s="1"/>
  <c r="D354" i="1" s="1"/>
  <c r="B354" i="1"/>
  <c r="G354" i="1"/>
  <c r="A355" i="1"/>
  <c r="C355" i="1" s="1"/>
  <c r="D355" i="1" s="1"/>
  <c r="B355" i="1"/>
  <c r="G355" i="1"/>
  <c r="A356" i="1"/>
  <c r="C356" i="1" s="1"/>
  <c r="D356" i="1" s="1"/>
  <c r="B356" i="1"/>
  <c r="G356" i="1"/>
  <c r="A357" i="1"/>
  <c r="C357" i="1" s="1"/>
  <c r="D357" i="1" s="1"/>
  <c r="B357" i="1"/>
  <c r="G357" i="1"/>
  <c r="A358" i="1"/>
  <c r="C358" i="1" s="1"/>
  <c r="D358" i="1" s="1"/>
  <c r="B358" i="1"/>
  <c r="G358" i="1"/>
  <c r="A359" i="1"/>
  <c r="C359" i="1" s="1"/>
  <c r="D359" i="1" s="1"/>
  <c r="B359" i="1"/>
  <c r="G359" i="1"/>
  <c r="A360" i="1"/>
  <c r="C360" i="1" s="1"/>
  <c r="D360" i="1" s="1"/>
  <c r="B360" i="1"/>
  <c r="G360" i="1"/>
  <c r="A361" i="1"/>
  <c r="C361" i="1" s="1"/>
  <c r="D361" i="1" s="1"/>
  <c r="B361" i="1"/>
  <c r="G361" i="1"/>
  <c r="A362" i="1"/>
  <c r="C362" i="1" s="1"/>
  <c r="D362" i="1" s="1"/>
  <c r="B362" i="1"/>
  <c r="G362" i="1"/>
  <c r="A363" i="1"/>
  <c r="C363" i="1" s="1"/>
  <c r="D363" i="1" s="1"/>
  <c r="B363" i="1"/>
  <c r="G363" i="1"/>
  <c r="A364" i="1"/>
  <c r="C364" i="1" s="1"/>
  <c r="D364" i="1" s="1"/>
  <c r="B364" i="1"/>
  <c r="G364" i="1"/>
  <c r="A365" i="1"/>
  <c r="C365" i="1" s="1"/>
  <c r="D365" i="1" s="1"/>
  <c r="B365" i="1"/>
  <c r="G365" i="1"/>
  <c r="A366" i="1"/>
  <c r="C366" i="1" s="1"/>
  <c r="D366" i="1" s="1"/>
  <c r="B366" i="1"/>
  <c r="G366" i="1"/>
  <c r="A367" i="1"/>
  <c r="C367" i="1" s="1"/>
  <c r="D367" i="1" s="1"/>
  <c r="B367" i="1"/>
  <c r="G367" i="1"/>
  <c r="A368" i="1"/>
  <c r="C368" i="1" s="1"/>
  <c r="D368" i="1" s="1"/>
  <c r="B368" i="1"/>
  <c r="G368" i="1"/>
  <c r="A369" i="1"/>
  <c r="C369" i="1" s="1"/>
  <c r="D369" i="1" s="1"/>
  <c r="B369" i="1"/>
  <c r="G369" i="1"/>
  <c r="A370" i="1"/>
  <c r="C370" i="1" s="1"/>
  <c r="D370" i="1" s="1"/>
  <c r="B370" i="1"/>
  <c r="G370" i="1"/>
  <c r="A371" i="1"/>
  <c r="C371" i="1" s="1"/>
  <c r="D371" i="1" s="1"/>
  <c r="B371" i="1"/>
  <c r="G371" i="1"/>
  <c r="A372" i="1"/>
  <c r="C372" i="1" s="1"/>
  <c r="D372" i="1" s="1"/>
  <c r="B372" i="1"/>
  <c r="G372" i="1"/>
  <c r="A373" i="1"/>
  <c r="C373" i="1" s="1"/>
  <c r="D373" i="1" s="1"/>
  <c r="B373" i="1"/>
  <c r="G373" i="1"/>
  <c r="A374" i="1"/>
  <c r="C374" i="1" s="1"/>
  <c r="D374" i="1" s="1"/>
  <c r="B374" i="1"/>
  <c r="G374" i="1"/>
  <c r="A375" i="1"/>
  <c r="C375" i="1" s="1"/>
  <c r="D375" i="1" s="1"/>
  <c r="B375" i="1"/>
  <c r="G375" i="1"/>
  <c r="A376" i="1"/>
  <c r="C376" i="1" s="1"/>
  <c r="D376" i="1" s="1"/>
  <c r="B376" i="1"/>
  <c r="G376" i="1"/>
  <c r="A377" i="1"/>
  <c r="C377" i="1" s="1"/>
  <c r="D377" i="1" s="1"/>
  <c r="B377" i="1"/>
  <c r="G377" i="1"/>
  <c r="A378" i="1"/>
  <c r="C378" i="1" s="1"/>
  <c r="D378" i="1" s="1"/>
  <c r="B378" i="1"/>
  <c r="G378" i="1"/>
  <c r="A379" i="1"/>
  <c r="C379" i="1" s="1"/>
  <c r="D379" i="1" s="1"/>
  <c r="B379" i="1"/>
  <c r="G379" i="1"/>
  <c r="A380" i="1"/>
  <c r="C380" i="1" s="1"/>
  <c r="D380" i="1" s="1"/>
  <c r="B380" i="1"/>
  <c r="G380" i="1"/>
  <c r="A381" i="1"/>
  <c r="C381" i="1" s="1"/>
  <c r="D381" i="1" s="1"/>
  <c r="B381" i="1"/>
  <c r="G381" i="1"/>
  <c r="A382" i="1"/>
  <c r="C382" i="1" s="1"/>
  <c r="D382" i="1" s="1"/>
  <c r="B382" i="1"/>
  <c r="G382" i="1"/>
  <c r="A383" i="1"/>
  <c r="C383" i="1" s="1"/>
  <c r="D383" i="1" s="1"/>
  <c r="B383" i="1"/>
  <c r="G383" i="1"/>
  <c r="A384" i="1"/>
  <c r="C384" i="1" s="1"/>
  <c r="D384" i="1" s="1"/>
  <c r="B384" i="1"/>
  <c r="G384" i="1"/>
  <c r="A385" i="1"/>
  <c r="C385" i="1" s="1"/>
  <c r="D385" i="1" s="1"/>
  <c r="B385" i="1"/>
  <c r="G385" i="1"/>
  <c r="A386" i="1"/>
  <c r="C386" i="1" s="1"/>
  <c r="D386" i="1" s="1"/>
  <c r="B386" i="1"/>
  <c r="G386" i="1"/>
  <c r="A387" i="1"/>
  <c r="C387" i="1" s="1"/>
  <c r="D387" i="1" s="1"/>
  <c r="B387" i="1"/>
  <c r="G387" i="1"/>
  <c r="A388" i="1"/>
  <c r="C388" i="1" s="1"/>
  <c r="D388" i="1" s="1"/>
  <c r="B388" i="1"/>
  <c r="G388" i="1"/>
  <c r="A389" i="1"/>
  <c r="C389" i="1" s="1"/>
  <c r="D389" i="1" s="1"/>
  <c r="B389" i="1"/>
  <c r="G389" i="1"/>
  <c r="A390" i="1"/>
  <c r="C390" i="1" s="1"/>
  <c r="D390" i="1" s="1"/>
  <c r="B390" i="1"/>
  <c r="G390" i="1"/>
  <c r="A391" i="1"/>
  <c r="C391" i="1" s="1"/>
  <c r="D391" i="1" s="1"/>
  <c r="B391" i="1"/>
  <c r="G391" i="1"/>
  <c r="A392" i="1"/>
  <c r="C392" i="1" s="1"/>
  <c r="D392" i="1" s="1"/>
  <c r="B392" i="1"/>
  <c r="G392" i="1"/>
  <c r="A393" i="1"/>
  <c r="C393" i="1" s="1"/>
  <c r="D393" i="1" s="1"/>
  <c r="B393" i="1"/>
  <c r="G393" i="1"/>
  <c r="A394" i="1"/>
  <c r="C394" i="1" s="1"/>
  <c r="D394" i="1" s="1"/>
  <c r="B394" i="1"/>
  <c r="G394" i="1"/>
  <c r="A399" i="1"/>
  <c r="C399" i="1" s="1"/>
  <c r="D399" i="1" s="1"/>
  <c r="B399" i="1"/>
  <c r="G399" i="1"/>
  <c r="A400" i="1"/>
  <c r="C400" i="1" s="1"/>
  <c r="D400" i="1" s="1"/>
  <c r="B400" i="1"/>
  <c r="G400" i="1"/>
  <c r="A401" i="1"/>
  <c r="C401" i="1" s="1"/>
  <c r="D401" i="1" s="1"/>
  <c r="B401" i="1"/>
  <c r="G401" i="1"/>
  <c r="A402" i="1"/>
  <c r="C402" i="1" s="1"/>
  <c r="D402" i="1" s="1"/>
  <c r="B402" i="1"/>
  <c r="G402" i="1"/>
  <c r="A403" i="1"/>
  <c r="C403" i="1" s="1"/>
  <c r="D403" i="1" s="1"/>
  <c r="B403" i="1"/>
  <c r="G403" i="1"/>
  <c r="A404" i="1"/>
  <c r="C404" i="1" s="1"/>
  <c r="D404" i="1" s="1"/>
  <c r="B404" i="1"/>
  <c r="G404" i="1"/>
  <c r="A405" i="1"/>
  <c r="C405" i="1" s="1"/>
  <c r="D405" i="1" s="1"/>
  <c r="B405" i="1"/>
  <c r="G405" i="1"/>
  <c r="A406" i="1"/>
  <c r="C406" i="1" s="1"/>
  <c r="D406" i="1" s="1"/>
  <c r="B406" i="1"/>
  <c r="G406" i="1"/>
  <c r="A407" i="1"/>
  <c r="C407" i="1" s="1"/>
  <c r="D407" i="1" s="1"/>
  <c r="B407" i="1"/>
  <c r="G407" i="1"/>
  <c r="A408" i="1"/>
  <c r="C408" i="1" s="1"/>
  <c r="D408" i="1" s="1"/>
  <c r="B408" i="1"/>
  <c r="G408" i="1"/>
  <c r="A409" i="1"/>
  <c r="C409" i="1" s="1"/>
  <c r="D409" i="1" s="1"/>
  <c r="B409" i="1"/>
  <c r="G409" i="1"/>
  <c r="A410" i="1"/>
  <c r="C410" i="1" s="1"/>
  <c r="D410" i="1" s="1"/>
  <c r="B410" i="1"/>
  <c r="G410" i="1"/>
  <c r="A411" i="1"/>
  <c r="C411" i="1" s="1"/>
  <c r="D411" i="1" s="1"/>
  <c r="B411" i="1"/>
  <c r="G411" i="1"/>
  <c r="A412" i="1"/>
  <c r="C412" i="1" s="1"/>
  <c r="D412" i="1" s="1"/>
  <c r="B412" i="1"/>
  <c r="G412" i="1"/>
  <c r="A413" i="1"/>
  <c r="C413" i="1" s="1"/>
  <c r="D413" i="1" s="1"/>
  <c r="B413" i="1"/>
  <c r="G413" i="1"/>
  <c r="A414" i="1"/>
  <c r="C414" i="1" s="1"/>
  <c r="D414" i="1" s="1"/>
  <c r="B414" i="1"/>
  <c r="G414" i="1"/>
  <c r="A415" i="1"/>
  <c r="C415" i="1" s="1"/>
  <c r="D415" i="1" s="1"/>
  <c r="B415" i="1"/>
  <c r="G415" i="1"/>
  <c r="A416" i="1"/>
  <c r="C416" i="1" s="1"/>
  <c r="D416" i="1" s="1"/>
  <c r="B416" i="1"/>
  <c r="G416" i="1"/>
  <c r="A417" i="1"/>
  <c r="C417" i="1" s="1"/>
  <c r="D417" i="1" s="1"/>
  <c r="B417" i="1"/>
  <c r="G417" i="1"/>
  <c r="A418" i="1"/>
  <c r="C418" i="1" s="1"/>
  <c r="D418" i="1" s="1"/>
  <c r="B418" i="1"/>
  <c r="G418" i="1"/>
  <c r="A419" i="1"/>
  <c r="C419" i="1" s="1"/>
  <c r="D419" i="1" s="1"/>
  <c r="B419" i="1"/>
  <c r="G419" i="1"/>
  <c r="A420" i="1"/>
  <c r="C420" i="1" s="1"/>
  <c r="D420" i="1" s="1"/>
  <c r="B420" i="1"/>
  <c r="G420" i="1"/>
  <c r="A421" i="1"/>
  <c r="C421" i="1" s="1"/>
  <c r="D421" i="1" s="1"/>
  <c r="B421" i="1"/>
  <c r="G421" i="1"/>
  <c r="A422" i="1"/>
  <c r="C422" i="1" s="1"/>
  <c r="D422" i="1" s="1"/>
  <c r="B422" i="1"/>
  <c r="G422" i="1"/>
  <c r="A423" i="1"/>
  <c r="C423" i="1" s="1"/>
  <c r="D423" i="1" s="1"/>
  <c r="B423" i="1"/>
  <c r="G423" i="1"/>
  <c r="A424" i="1"/>
  <c r="C424" i="1" s="1"/>
  <c r="D424" i="1" s="1"/>
  <c r="B424" i="1"/>
  <c r="G424" i="1"/>
  <c r="A425" i="1"/>
  <c r="C425" i="1" s="1"/>
  <c r="D425" i="1" s="1"/>
  <c r="B425" i="1"/>
  <c r="G425" i="1"/>
  <c r="A426" i="1"/>
  <c r="C426" i="1" s="1"/>
  <c r="D426" i="1" s="1"/>
  <c r="B426" i="1"/>
  <c r="G426" i="1"/>
  <c r="A427" i="1"/>
  <c r="C427" i="1" s="1"/>
  <c r="D427" i="1" s="1"/>
  <c r="B427" i="1"/>
  <c r="G427" i="1"/>
  <c r="A428" i="1"/>
  <c r="C428" i="1" s="1"/>
  <c r="D428" i="1" s="1"/>
  <c r="B428" i="1"/>
  <c r="G428" i="1"/>
  <c r="A429" i="1"/>
  <c r="C429" i="1" s="1"/>
  <c r="D429" i="1" s="1"/>
  <c r="B429" i="1"/>
  <c r="G429" i="1"/>
  <c r="A430" i="1"/>
  <c r="C430" i="1" s="1"/>
  <c r="D430" i="1" s="1"/>
  <c r="B430" i="1"/>
  <c r="G430" i="1"/>
  <c r="A431" i="1"/>
  <c r="C431" i="1" s="1"/>
  <c r="D431" i="1" s="1"/>
  <c r="B431" i="1"/>
  <c r="G431" i="1"/>
  <c r="A432" i="1"/>
  <c r="C432" i="1" s="1"/>
  <c r="D432" i="1" s="1"/>
  <c r="B432" i="1"/>
  <c r="G432" i="1"/>
  <c r="A433" i="1"/>
  <c r="C433" i="1" s="1"/>
  <c r="D433" i="1" s="1"/>
  <c r="B433" i="1"/>
  <c r="G433" i="1"/>
  <c r="A434" i="1"/>
  <c r="C434" i="1" s="1"/>
  <c r="D434" i="1" s="1"/>
  <c r="B434" i="1"/>
  <c r="G434" i="1"/>
  <c r="A435" i="1"/>
  <c r="C435" i="1" s="1"/>
  <c r="D435" i="1" s="1"/>
  <c r="B435" i="1"/>
  <c r="G435" i="1"/>
  <c r="A436" i="1"/>
  <c r="C436" i="1" s="1"/>
  <c r="D436" i="1" s="1"/>
  <c r="B436" i="1"/>
  <c r="G436" i="1"/>
  <c r="A437" i="1"/>
  <c r="C437" i="1" s="1"/>
  <c r="D437" i="1" s="1"/>
  <c r="B437" i="1"/>
  <c r="G437" i="1"/>
  <c r="A438" i="1"/>
  <c r="C438" i="1" s="1"/>
  <c r="D438" i="1" s="1"/>
  <c r="B438" i="1"/>
  <c r="G438" i="1"/>
  <c r="A439" i="1"/>
  <c r="C439" i="1" s="1"/>
  <c r="D439" i="1" s="1"/>
  <c r="B439" i="1"/>
  <c r="G439" i="1"/>
  <c r="A440" i="1"/>
  <c r="C440" i="1" s="1"/>
  <c r="D440" i="1" s="1"/>
  <c r="B440" i="1"/>
  <c r="G440" i="1"/>
  <c r="A441" i="1"/>
  <c r="C441" i="1" s="1"/>
  <c r="D441" i="1" s="1"/>
  <c r="B441" i="1"/>
  <c r="G441" i="1"/>
  <c r="A442" i="1"/>
  <c r="C442" i="1" s="1"/>
  <c r="D442" i="1" s="1"/>
  <c r="B442" i="1"/>
  <c r="G442" i="1"/>
  <c r="A443" i="1"/>
  <c r="C443" i="1" s="1"/>
  <c r="D443" i="1" s="1"/>
  <c r="B443" i="1"/>
  <c r="G443" i="1"/>
  <c r="A444" i="1"/>
  <c r="C444" i="1" s="1"/>
  <c r="D444" i="1" s="1"/>
  <c r="B444" i="1"/>
  <c r="G444" i="1"/>
  <c r="A445" i="1"/>
  <c r="C445" i="1" s="1"/>
  <c r="D445" i="1" s="1"/>
  <c r="B445" i="1"/>
  <c r="G445" i="1"/>
  <c r="A446" i="1"/>
  <c r="C446" i="1" s="1"/>
  <c r="D446" i="1" s="1"/>
  <c r="B446" i="1"/>
  <c r="G446" i="1"/>
  <c r="A447" i="1"/>
  <c r="C447" i="1" s="1"/>
  <c r="D447" i="1" s="1"/>
  <c r="B447" i="1"/>
  <c r="G447" i="1"/>
  <c r="A448" i="1"/>
  <c r="C448" i="1" s="1"/>
  <c r="D448" i="1" s="1"/>
  <c r="B448" i="1"/>
  <c r="G448" i="1"/>
  <c r="A449" i="1"/>
  <c r="C449" i="1" s="1"/>
  <c r="D449" i="1" s="1"/>
  <c r="B449" i="1"/>
  <c r="G449" i="1"/>
  <c r="A450" i="1"/>
  <c r="C450" i="1" s="1"/>
  <c r="D450" i="1" s="1"/>
  <c r="B450" i="1"/>
  <c r="G450" i="1"/>
  <c r="A451" i="1"/>
  <c r="C451" i="1" s="1"/>
  <c r="D451" i="1" s="1"/>
  <c r="B451" i="1"/>
  <c r="G451" i="1"/>
  <c r="A452" i="1"/>
  <c r="C452" i="1" s="1"/>
  <c r="D452" i="1" s="1"/>
  <c r="B452" i="1"/>
  <c r="G452" i="1"/>
  <c r="A453" i="1"/>
  <c r="C453" i="1" s="1"/>
  <c r="D453" i="1" s="1"/>
  <c r="B453" i="1"/>
  <c r="G453" i="1"/>
  <c r="A454" i="1"/>
  <c r="C454" i="1" s="1"/>
  <c r="D454" i="1" s="1"/>
  <c r="B454" i="1"/>
  <c r="G454" i="1"/>
  <c r="A455" i="1"/>
  <c r="C455" i="1" s="1"/>
  <c r="D455" i="1" s="1"/>
  <c r="B455" i="1"/>
  <c r="G455" i="1"/>
  <c r="A456" i="1"/>
  <c r="C456" i="1" s="1"/>
  <c r="D456" i="1" s="1"/>
  <c r="B456" i="1"/>
  <c r="G456" i="1"/>
  <c r="A457" i="1"/>
  <c r="C457" i="1" s="1"/>
  <c r="D457" i="1" s="1"/>
  <c r="B457" i="1"/>
  <c r="G457" i="1"/>
  <c r="A458" i="1"/>
  <c r="C458" i="1" s="1"/>
  <c r="D458" i="1" s="1"/>
  <c r="B458" i="1"/>
  <c r="G458" i="1"/>
  <c r="A459" i="1"/>
  <c r="C459" i="1" s="1"/>
  <c r="D459" i="1" s="1"/>
  <c r="B459" i="1"/>
  <c r="G459" i="1"/>
  <c r="A460" i="1"/>
  <c r="C460" i="1" s="1"/>
  <c r="D460" i="1" s="1"/>
  <c r="B460" i="1"/>
  <c r="G460" i="1"/>
  <c r="A461" i="1"/>
  <c r="C461" i="1" s="1"/>
  <c r="D461" i="1" s="1"/>
  <c r="B461" i="1"/>
  <c r="G461" i="1"/>
  <c r="A462" i="1"/>
  <c r="C462" i="1" s="1"/>
  <c r="D462" i="1" s="1"/>
  <c r="B462" i="1"/>
  <c r="G462" i="1"/>
  <c r="A463" i="1"/>
  <c r="C463" i="1" s="1"/>
  <c r="D463" i="1" s="1"/>
  <c r="B463" i="1"/>
  <c r="G463" i="1"/>
  <c r="A464" i="1"/>
  <c r="C464" i="1" s="1"/>
  <c r="D464" i="1" s="1"/>
  <c r="B464" i="1"/>
  <c r="G464" i="1"/>
  <c r="A465" i="1"/>
  <c r="C465" i="1" s="1"/>
  <c r="D465" i="1" s="1"/>
  <c r="B465" i="1"/>
  <c r="G465" i="1"/>
  <c r="A466" i="1"/>
  <c r="C466" i="1" s="1"/>
  <c r="D466" i="1" s="1"/>
  <c r="B466" i="1"/>
  <c r="G466" i="1"/>
  <c r="A467" i="1"/>
  <c r="C467" i="1" s="1"/>
  <c r="D467" i="1" s="1"/>
  <c r="B467" i="1"/>
  <c r="G467" i="1"/>
  <c r="A468" i="1"/>
  <c r="C468" i="1" s="1"/>
  <c r="D468" i="1" s="1"/>
  <c r="B468" i="1"/>
  <c r="G468" i="1"/>
  <c r="A469" i="1"/>
  <c r="C469" i="1" s="1"/>
  <c r="D469" i="1" s="1"/>
  <c r="B469" i="1"/>
  <c r="G469" i="1"/>
  <c r="A470" i="1"/>
  <c r="C470" i="1" s="1"/>
  <c r="D470" i="1" s="1"/>
  <c r="B470" i="1"/>
  <c r="G470" i="1"/>
  <c r="A471" i="1"/>
  <c r="C471" i="1" s="1"/>
  <c r="D471" i="1" s="1"/>
  <c r="B471" i="1"/>
  <c r="G471" i="1"/>
  <c r="A472" i="1"/>
  <c r="C472" i="1" s="1"/>
  <c r="D472" i="1" s="1"/>
  <c r="B472" i="1"/>
  <c r="G472" i="1"/>
  <c r="A473" i="1"/>
  <c r="C473" i="1" s="1"/>
  <c r="D473" i="1" s="1"/>
  <c r="B473" i="1"/>
  <c r="G473" i="1"/>
  <c r="A474" i="1"/>
  <c r="C474" i="1" s="1"/>
  <c r="D474" i="1" s="1"/>
  <c r="B474" i="1"/>
  <c r="G474" i="1"/>
  <c r="A475" i="1"/>
  <c r="C475" i="1" s="1"/>
  <c r="D475" i="1" s="1"/>
  <c r="B475" i="1"/>
  <c r="G475" i="1"/>
  <c r="A476" i="1"/>
  <c r="C476" i="1" s="1"/>
  <c r="D476" i="1" s="1"/>
  <c r="B476" i="1"/>
  <c r="G476" i="1"/>
  <c r="A477" i="1"/>
  <c r="C477" i="1" s="1"/>
  <c r="D477" i="1" s="1"/>
  <c r="B477" i="1"/>
  <c r="G477" i="1"/>
  <c r="A478" i="1"/>
  <c r="C478" i="1" s="1"/>
  <c r="D478" i="1" s="1"/>
  <c r="B478" i="1"/>
  <c r="G478" i="1"/>
  <c r="A479" i="1"/>
  <c r="C479" i="1" s="1"/>
  <c r="D479" i="1" s="1"/>
  <c r="B479" i="1"/>
  <c r="G479" i="1"/>
  <c r="A480" i="1"/>
  <c r="C480" i="1" s="1"/>
  <c r="D480" i="1" s="1"/>
  <c r="B480" i="1"/>
  <c r="G480" i="1"/>
  <c r="A481" i="1"/>
  <c r="C481" i="1" s="1"/>
  <c r="D481" i="1" s="1"/>
  <c r="B481" i="1"/>
  <c r="G481" i="1"/>
  <c r="A482" i="1"/>
  <c r="C482" i="1" s="1"/>
  <c r="D482" i="1" s="1"/>
  <c r="B482" i="1"/>
  <c r="G482" i="1"/>
  <c r="A483" i="1"/>
  <c r="C483" i="1" s="1"/>
  <c r="D483" i="1" s="1"/>
  <c r="B483" i="1"/>
  <c r="G483" i="1"/>
  <c r="A484" i="1"/>
  <c r="C484" i="1" s="1"/>
  <c r="D484" i="1" s="1"/>
  <c r="B484" i="1"/>
  <c r="G484" i="1"/>
  <c r="A485" i="1"/>
  <c r="C485" i="1" s="1"/>
  <c r="D485" i="1" s="1"/>
  <c r="B485" i="1"/>
  <c r="G485" i="1"/>
  <c r="A486" i="1"/>
  <c r="C486" i="1" s="1"/>
  <c r="D486" i="1" s="1"/>
  <c r="B486" i="1"/>
  <c r="G486" i="1"/>
  <c r="A487" i="1"/>
  <c r="C487" i="1" s="1"/>
  <c r="D487" i="1" s="1"/>
  <c r="B487" i="1"/>
  <c r="G487" i="1"/>
  <c r="A488" i="1"/>
  <c r="C488" i="1" s="1"/>
  <c r="D488" i="1" s="1"/>
  <c r="B488" i="1"/>
  <c r="G488" i="1"/>
  <c r="A489" i="1"/>
  <c r="C489" i="1" s="1"/>
  <c r="D489" i="1" s="1"/>
  <c r="B489" i="1"/>
  <c r="G489" i="1"/>
  <c r="A490" i="1"/>
  <c r="C490" i="1" s="1"/>
  <c r="D490" i="1" s="1"/>
  <c r="B490" i="1"/>
  <c r="G490" i="1"/>
  <c r="A491" i="1"/>
  <c r="C491" i="1" s="1"/>
  <c r="D491" i="1" s="1"/>
  <c r="B491" i="1"/>
  <c r="G491" i="1"/>
  <c r="A492" i="1"/>
  <c r="C492" i="1" s="1"/>
  <c r="D492" i="1" s="1"/>
  <c r="B492" i="1"/>
  <c r="G492" i="1"/>
  <c r="A493" i="1"/>
  <c r="C493" i="1" s="1"/>
  <c r="D493" i="1" s="1"/>
  <c r="B493" i="1"/>
  <c r="G493" i="1"/>
  <c r="A494" i="1"/>
  <c r="C494" i="1" s="1"/>
  <c r="D494" i="1" s="1"/>
  <c r="B494" i="1"/>
  <c r="G494" i="1"/>
  <c r="A495" i="1"/>
  <c r="C495" i="1" s="1"/>
  <c r="D495" i="1" s="1"/>
  <c r="B495" i="1"/>
  <c r="G495" i="1"/>
  <c r="A496" i="1"/>
  <c r="C496" i="1" s="1"/>
  <c r="D496" i="1" s="1"/>
  <c r="B496" i="1"/>
  <c r="G496" i="1"/>
  <c r="A497" i="1"/>
  <c r="C497" i="1" s="1"/>
  <c r="D497" i="1" s="1"/>
  <c r="B497" i="1"/>
  <c r="G497" i="1"/>
  <c r="A498" i="1"/>
  <c r="C498" i="1" s="1"/>
  <c r="D498" i="1" s="1"/>
  <c r="B498" i="1"/>
  <c r="G498" i="1"/>
  <c r="A499" i="1"/>
  <c r="C499" i="1" s="1"/>
  <c r="D499" i="1" s="1"/>
  <c r="B499" i="1"/>
  <c r="G499" i="1"/>
  <c r="A500" i="1"/>
  <c r="C500" i="1" s="1"/>
  <c r="D500" i="1" s="1"/>
  <c r="B500" i="1"/>
  <c r="G500" i="1"/>
  <c r="A501" i="1"/>
  <c r="C501" i="1" s="1"/>
  <c r="D501" i="1" s="1"/>
  <c r="B501" i="1"/>
  <c r="G501" i="1"/>
  <c r="A502" i="1"/>
  <c r="C502" i="1" s="1"/>
  <c r="D502" i="1" s="1"/>
  <c r="B502" i="1"/>
  <c r="G502" i="1"/>
  <c r="A503" i="1"/>
  <c r="C503" i="1" s="1"/>
  <c r="D503" i="1" s="1"/>
  <c r="B503" i="1"/>
  <c r="G503" i="1"/>
  <c r="A504" i="1"/>
  <c r="C504" i="1" s="1"/>
  <c r="D504" i="1" s="1"/>
  <c r="B504" i="1"/>
  <c r="G504" i="1"/>
  <c r="A505" i="1"/>
  <c r="C505" i="1" s="1"/>
  <c r="D505" i="1" s="1"/>
  <c r="B505" i="1"/>
  <c r="G505" i="1"/>
  <c r="A506" i="1"/>
  <c r="C506" i="1" s="1"/>
  <c r="D506" i="1" s="1"/>
  <c r="B506" i="1"/>
  <c r="G506" i="1"/>
  <c r="A511" i="1"/>
  <c r="C511" i="1" s="1"/>
  <c r="D511" i="1" s="1"/>
  <c r="B511" i="1"/>
  <c r="G511" i="1"/>
  <c r="A512" i="1"/>
  <c r="C512" i="1" s="1"/>
  <c r="D512" i="1" s="1"/>
  <c r="B512" i="1"/>
  <c r="G512" i="1"/>
  <c r="A517" i="1"/>
  <c r="C517" i="1" s="1"/>
  <c r="D517" i="1" s="1"/>
  <c r="B517" i="1"/>
  <c r="G517" i="1"/>
  <c r="A518" i="1"/>
  <c r="C518" i="1" s="1"/>
  <c r="D518" i="1" s="1"/>
  <c r="B518" i="1"/>
  <c r="G518" i="1"/>
  <c r="A519" i="1"/>
  <c r="C519" i="1" s="1"/>
  <c r="D519" i="1" s="1"/>
  <c r="B519" i="1"/>
  <c r="G519" i="1"/>
  <c r="A520" i="1"/>
  <c r="C520" i="1" s="1"/>
  <c r="D520" i="1" s="1"/>
  <c r="B520" i="1"/>
  <c r="G520" i="1"/>
  <c r="A521" i="1"/>
  <c r="C521" i="1" s="1"/>
  <c r="D521" i="1" s="1"/>
  <c r="B521" i="1"/>
  <c r="G521" i="1"/>
  <c r="A522" i="1"/>
  <c r="C522" i="1" s="1"/>
  <c r="D522" i="1" s="1"/>
  <c r="B522" i="1"/>
  <c r="G522" i="1"/>
  <c r="A523" i="1"/>
  <c r="C523" i="1" s="1"/>
  <c r="D523" i="1" s="1"/>
  <c r="B523" i="1"/>
  <c r="G523" i="1"/>
  <c r="A524" i="1"/>
  <c r="C524" i="1" s="1"/>
  <c r="D524" i="1" s="1"/>
  <c r="B524" i="1"/>
  <c r="G524" i="1"/>
  <c r="A525" i="1"/>
  <c r="C525" i="1" s="1"/>
  <c r="D525" i="1" s="1"/>
  <c r="B525" i="1"/>
  <c r="G525" i="1"/>
  <c r="A526" i="1"/>
  <c r="C526" i="1" s="1"/>
  <c r="D526" i="1" s="1"/>
  <c r="B526" i="1"/>
  <c r="G526" i="1"/>
  <c r="A527" i="1"/>
  <c r="C527" i="1" s="1"/>
  <c r="D527" i="1" s="1"/>
  <c r="B527" i="1"/>
  <c r="G527" i="1"/>
  <c r="A528" i="1"/>
  <c r="C528" i="1" s="1"/>
  <c r="D528" i="1" s="1"/>
  <c r="B528" i="1"/>
  <c r="G528" i="1"/>
  <c r="A529" i="1"/>
  <c r="C529" i="1" s="1"/>
  <c r="D529" i="1" s="1"/>
  <c r="B529" i="1"/>
  <c r="G529" i="1"/>
  <c r="A530" i="1"/>
  <c r="C530" i="1" s="1"/>
  <c r="D530" i="1" s="1"/>
  <c r="B530" i="1"/>
  <c r="G530" i="1"/>
  <c r="A531" i="1"/>
  <c r="C531" i="1" s="1"/>
  <c r="D531" i="1" s="1"/>
  <c r="B531" i="1"/>
  <c r="G531" i="1"/>
  <c r="A532" i="1"/>
  <c r="C532" i="1" s="1"/>
  <c r="D532" i="1" s="1"/>
  <c r="B532" i="1"/>
  <c r="G532" i="1"/>
  <c r="A533" i="1"/>
  <c r="C533" i="1" s="1"/>
  <c r="D533" i="1" s="1"/>
  <c r="B533" i="1"/>
  <c r="G533" i="1"/>
  <c r="A534" i="1"/>
  <c r="C534" i="1" s="1"/>
  <c r="D534" i="1" s="1"/>
  <c r="B534" i="1"/>
  <c r="G534" i="1"/>
  <c r="A535" i="1"/>
  <c r="C535" i="1" s="1"/>
  <c r="D535" i="1" s="1"/>
  <c r="B535" i="1"/>
  <c r="G535" i="1"/>
  <c r="A536" i="1"/>
  <c r="C536" i="1" s="1"/>
  <c r="D536" i="1" s="1"/>
  <c r="B536" i="1"/>
  <c r="G536" i="1"/>
  <c r="A537" i="1"/>
  <c r="C537" i="1" s="1"/>
  <c r="D537" i="1" s="1"/>
  <c r="B537" i="1"/>
  <c r="G537" i="1"/>
  <c r="A538" i="1"/>
  <c r="C538" i="1" s="1"/>
  <c r="D538" i="1" s="1"/>
  <c r="B538" i="1"/>
  <c r="G538" i="1"/>
  <c r="A539" i="1"/>
  <c r="C539" i="1" s="1"/>
  <c r="D539" i="1" s="1"/>
  <c r="B539" i="1"/>
  <c r="G539" i="1"/>
  <c r="A540" i="1"/>
  <c r="C540" i="1" s="1"/>
  <c r="D540" i="1" s="1"/>
  <c r="B540" i="1"/>
  <c r="G540" i="1"/>
  <c r="A541" i="1"/>
  <c r="C541" i="1" s="1"/>
  <c r="D541" i="1" s="1"/>
  <c r="B541" i="1"/>
  <c r="G541" i="1"/>
  <c r="A542" i="1"/>
  <c r="C542" i="1" s="1"/>
  <c r="D542" i="1" s="1"/>
  <c r="B542" i="1"/>
  <c r="G542" i="1"/>
  <c r="A543" i="1"/>
  <c r="C543" i="1" s="1"/>
  <c r="D543" i="1" s="1"/>
  <c r="B543" i="1"/>
  <c r="G543" i="1"/>
  <c r="A544" i="1"/>
  <c r="C544" i="1" s="1"/>
  <c r="D544" i="1" s="1"/>
  <c r="B544" i="1"/>
  <c r="G544" i="1"/>
  <c r="A545" i="1"/>
  <c r="C545" i="1" s="1"/>
  <c r="D545" i="1" s="1"/>
  <c r="B545" i="1"/>
  <c r="G545" i="1"/>
  <c r="A546" i="1"/>
  <c r="C546" i="1" s="1"/>
  <c r="D546" i="1" s="1"/>
  <c r="B546" i="1"/>
  <c r="G546" i="1"/>
  <c r="A547" i="1"/>
  <c r="C547" i="1" s="1"/>
  <c r="D547" i="1" s="1"/>
  <c r="B547" i="1"/>
  <c r="G547" i="1"/>
  <c r="A548" i="1"/>
  <c r="C548" i="1" s="1"/>
  <c r="D548" i="1" s="1"/>
  <c r="B548" i="1"/>
  <c r="G548" i="1"/>
  <c r="A549" i="1"/>
  <c r="C549" i="1" s="1"/>
  <c r="D549" i="1" s="1"/>
  <c r="B549" i="1"/>
  <c r="G549" i="1"/>
  <c r="A550" i="1"/>
  <c r="C550" i="1" s="1"/>
  <c r="D550" i="1" s="1"/>
  <c r="B550" i="1"/>
  <c r="G550" i="1"/>
  <c r="A551" i="1"/>
  <c r="C551" i="1" s="1"/>
  <c r="D551" i="1" s="1"/>
  <c r="B551" i="1"/>
  <c r="G551" i="1"/>
  <c r="A552" i="1"/>
  <c r="C552" i="1" s="1"/>
  <c r="D552" i="1" s="1"/>
  <c r="B552" i="1"/>
  <c r="G552" i="1"/>
  <c r="A553" i="1"/>
  <c r="C553" i="1" s="1"/>
  <c r="D553" i="1" s="1"/>
  <c r="B553" i="1"/>
  <c r="G553" i="1"/>
  <c r="A554" i="1"/>
  <c r="C554" i="1" s="1"/>
  <c r="D554" i="1" s="1"/>
  <c r="B554" i="1"/>
  <c r="G554" i="1"/>
  <c r="A4" i="1"/>
  <c r="C4" i="1" s="1"/>
  <c r="D4" i="1" s="1"/>
  <c r="B4" i="1"/>
  <c r="G4" i="1"/>
  <c r="A5" i="1"/>
  <c r="C5" i="1" s="1"/>
  <c r="D5" i="1" s="1"/>
  <c r="B5" i="1"/>
  <c r="G5" i="1"/>
  <c r="A6" i="1"/>
  <c r="C6" i="1" s="1"/>
  <c r="D6" i="1" s="1"/>
  <c r="B6" i="1"/>
  <c r="G6" i="1"/>
  <c r="A7" i="1"/>
  <c r="C7" i="1" s="1"/>
  <c r="D7" i="1" s="1"/>
  <c r="B7" i="1"/>
  <c r="G7" i="1"/>
  <c r="A3" i="1"/>
  <c r="C3" i="1" s="1"/>
  <c r="D3" i="1" s="1"/>
  <c r="B3" i="1"/>
  <c r="G3" i="1"/>
  <c r="G2" i="1"/>
  <c r="B2" i="1"/>
  <c r="A2" i="1"/>
  <c r="C2" i="1" s="1"/>
  <c r="D2" i="1" s="1"/>
  <c r="E8" i="1" l="1"/>
  <c r="F8" i="1" s="1"/>
  <c r="E12" i="1"/>
  <c r="F12" i="1" s="1"/>
  <c r="E14" i="1"/>
  <c r="F14" i="1" s="1"/>
  <c r="E10" i="1"/>
  <c r="F10" i="1" s="1"/>
  <c r="E7" i="1"/>
  <c r="F7" i="1" s="1"/>
  <c r="E465" i="1"/>
  <c r="F465" i="1" s="1"/>
  <c r="E461" i="1"/>
  <c r="F461" i="1" s="1"/>
  <c r="E457" i="1"/>
  <c r="F457" i="1" s="1"/>
  <c r="E453" i="1"/>
  <c r="F453" i="1" s="1"/>
  <c r="E429" i="1"/>
  <c r="F429" i="1" s="1"/>
  <c r="E486" i="1"/>
  <c r="F486" i="1" s="1"/>
  <c r="E482" i="1"/>
  <c r="F482" i="1" s="1"/>
  <c r="E474" i="1"/>
  <c r="F474" i="1" s="1"/>
  <c r="E290" i="1"/>
  <c r="F290" i="1" s="1"/>
  <c r="E278" i="1"/>
  <c r="F278" i="1" s="1"/>
  <c r="E274" i="1"/>
  <c r="F274" i="1" s="1"/>
  <c r="E23" i="1"/>
  <c r="F23" i="1" s="1"/>
  <c r="E425" i="1"/>
  <c r="F425" i="1" s="1"/>
  <c r="E421" i="1"/>
  <c r="F421" i="1" s="1"/>
  <c r="E417" i="1"/>
  <c r="F417" i="1" s="1"/>
  <c r="E413" i="1"/>
  <c r="F413" i="1" s="1"/>
  <c r="E405" i="1"/>
  <c r="F405" i="1" s="1"/>
  <c r="E394" i="1"/>
  <c r="F394" i="1" s="1"/>
  <c r="E524" i="1"/>
  <c r="F524" i="1" s="1"/>
  <c r="E500" i="1"/>
  <c r="F500" i="1" s="1"/>
  <c r="E33" i="1"/>
  <c r="F33" i="1" s="1"/>
  <c r="E29" i="1"/>
  <c r="F29" i="1" s="1"/>
  <c r="E18" i="1"/>
  <c r="F18" i="1" s="1"/>
  <c r="E17" i="1"/>
  <c r="F17" i="1" s="1"/>
  <c r="E313" i="1"/>
  <c r="F313" i="1" s="1"/>
  <c r="E376" i="1"/>
  <c r="F376" i="1" s="1"/>
  <c r="E372" i="1"/>
  <c r="F372" i="1" s="1"/>
  <c r="E266" i="1"/>
  <c r="F266" i="1" s="1"/>
  <c r="E132" i="1"/>
  <c r="F132" i="1" s="1"/>
  <c r="E551" i="1"/>
  <c r="F551" i="1" s="1"/>
  <c r="E543" i="1"/>
  <c r="F543" i="1" s="1"/>
  <c r="E537" i="1"/>
  <c r="F537" i="1" s="1"/>
  <c r="E529" i="1"/>
  <c r="F529" i="1" s="1"/>
  <c r="E521" i="1"/>
  <c r="F521" i="1" s="1"/>
  <c r="E505" i="1"/>
  <c r="F505" i="1" s="1"/>
  <c r="E408" i="1"/>
  <c r="F408" i="1" s="1"/>
  <c r="E389" i="1"/>
  <c r="F389" i="1" s="1"/>
  <c r="E385" i="1"/>
  <c r="F385" i="1" s="1"/>
  <c r="E359" i="1"/>
  <c r="F359" i="1" s="1"/>
  <c r="E355" i="1"/>
  <c r="F355" i="1" s="1"/>
  <c r="E351" i="1"/>
  <c r="F351" i="1" s="1"/>
  <c r="E319" i="1"/>
  <c r="F319" i="1" s="1"/>
  <c r="E268" i="1"/>
  <c r="F268" i="1" s="1"/>
  <c r="E258" i="1"/>
  <c r="F258" i="1" s="1"/>
  <c r="E254" i="1"/>
  <c r="F254" i="1" s="1"/>
  <c r="E250" i="1"/>
  <c r="F250" i="1" s="1"/>
  <c r="E246" i="1"/>
  <c r="F246" i="1" s="1"/>
  <c r="E242" i="1"/>
  <c r="F242" i="1" s="1"/>
  <c r="E238" i="1"/>
  <c r="F238" i="1" s="1"/>
  <c r="E234" i="1"/>
  <c r="F234" i="1" s="1"/>
  <c r="E540" i="1"/>
  <c r="F540" i="1" s="1"/>
  <c r="E539" i="1"/>
  <c r="F539" i="1" s="1"/>
  <c r="E126" i="1"/>
  <c r="F126" i="1" s="1"/>
  <c r="E121" i="1"/>
  <c r="F121" i="1" s="1"/>
  <c r="E117" i="1"/>
  <c r="F117" i="1" s="1"/>
  <c r="E62" i="1"/>
  <c r="F62" i="1" s="1"/>
  <c r="E451" i="1"/>
  <c r="F451" i="1" s="1"/>
  <c r="E447" i="1"/>
  <c r="F447" i="1" s="1"/>
  <c r="E443" i="1"/>
  <c r="F443" i="1" s="1"/>
  <c r="E439" i="1"/>
  <c r="F439" i="1" s="1"/>
  <c r="E435" i="1"/>
  <c r="F435" i="1" s="1"/>
  <c r="E330" i="1"/>
  <c r="F330" i="1" s="1"/>
  <c r="E9" i="1"/>
  <c r="F9" i="1" s="1"/>
  <c r="E499" i="1"/>
  <c r="F499" i="1" s="1"/>
  <c r="E495" i="1"/>
  <c r="F495" i="1" s="1"/>
  <c r="E491" i="1"/>
  <c r="F491" i="1" s="1"/>
  <c r="E487" i="1"/>
  <c r="F487" i="1" s="1"/>
  <c r="E470" i="1"/>
  <c r="F470" i="1" s="1"/>
  <c r="E325" i="1"/>
  <c r="F325" i="1" s="1"/>
  <c r="E321" i="1"/>
  <c r="F321" i="1" s="1"/>
  <c r="E304" i="1"/>
  <c r="F304" i="1" s="1"/>
  <c r="E300" i="1"/>
  <c r="F300" i="1" s="1"/>
  <c r="E296" i="1"/>
  <c r="F296" i="1" s="1"/>
  <c r="E192" i="1"/>
  <c r="F192" i="1" s="1"/>
  <c r="E184" i="1"/>
  <c r="F184" i="1" s="1"/>
  <c r="E177" i="1"/>
  <c r="F177" i="1" s="1"/>
  <c r="E173" i="1"/>
  <c r="F173" i="1" s="1"/>
  <c r="E169" i="1"/>
  <c r="F169" i="1" s="1"/>
  <c r="E124" i="1"/>
  <c r="F124" i="1" s="1"/>
  <c r="E115" i="1"/>
  <c r="F115" i="1" s="1"/>
  <c r="E107" i="1"/>
  <c r="F107" i="1" s="1"/>
  <c r="E84" i="1"/>
  <c r="F84" i="1" s="1"/>
  <c r="E68" i="1"/>
  <c r="F68" i="1" s="1"/>
  <c r="E64" i="1"/>
  <c r="F64" i="1" s="1"/>
  <c r="E60" i="1"/>
  <c r="F60" i="1" s="1"/>
  <c r="E52" i="1"/>
  <c r="F52" i="1" s="1"/>
  <c r="E109" i="1"/>
  <c r="F109" i="1" s="1"/>
  <c r="E105" i="1"/>
  <c r="F105" i="1" s="1"/>
  <c r="E101" i="1"/>
  <c r="F101" i="1" s="1"/>
  <c r="E93" i="1"/>
  <c r="F93" i="1" s="1"/>
  <c r="E81" i="1"/>
  <c r="F81" i="1" s="1"/>
  <c r="E553" i="1"/>
  <c r="F553" i="1" s="1"/>
  <c r="E545" i="1"/>
  <c r="F545" i="1" s="1"/>
  <c r="E535" i="1"/>
  <c r="F535" i="1" s="1"/>
  <c r="E531" i="1"/>
  <c r="F531" i="1" s="1"/>
  <c r="E527" i="1"/>
  <c r="F527" i="1" s="1"/>
  <c r="E523" i="1"/>
  <c r="F523" i="1" s="1"/>
  <c r="E519" i="1"/>
  <c r="F519" i="1" s="1"/>
  <c r="E511" i="1"/>
  <c r="F511" i="1" s="1"/>
  <c r="E503" i="1"/>
  <c r="F503" i="1" s="1"/>
  <c r="E497" i="1"/>
  <c r="F497" i="1" s="1"/>
  <c r="E493" i="1"/>
  <c r="F493" i="1" s="1"/>
  <c r="E489" i="1"/>
  <c r="F489" i="1" s="1"/>
  <c r="E485" i="1"/>
  <c r="F485" i="1" s="1"/>
  <c r="E467" i="1"/>
  <c r="F467" i="1" s="1"/>
  <c r="E463" i="1"/>
  <c r="F463" i="1" s="1"/>
  <c r="E455" i="1"/>
  <c r="F455" i="1" s="1"/>
  <c r="E449" i="1"/>
  <c r="F449" i="1" s="1"/>
  <c r="E445" i="1"/>
  <c r="F445" i="1" s="1"/>
  <c r="E441" i="1"/>
  <c r="F441" i="1" s="1"/>
  <c r="E437" i="1"/>
  <c r="F437" i="1" s="1"/>
  <c r="E427" i="1"/>
  <c r="F427" i="1" s="1"/>
  <c r="E423" i="1"/>
  <c r="F423" i="1" s="1"/>
  <c r="E419" i="1"/>
  <c r="F419" i="1" s="1"/>
  <c r="E415" i="1"/>
  <c r="F415" i="1" s="1"/>
  <c r="E411" i="1"/>
  <c r="F411" i="1" s="1"/>
  <c r="E407" i="1"/>
  <c r="F407" i="1" s="1"/>
  <c r="E350" i="1"/>
  <c r="F350" i="1" s="1"/>
  <c r="E344" i="1"/>
  <c r="F344" i="1" s="1"/>
  <c r="E340" i="1"/>
  <c r="F340" i="1" s="1"/>
  <c r="E299" i="1"/>
  <c r="F299" i="1" s="1"/>
  <c r="E288" i="1"/>
  <c r="F288" i="1" s="1"/>
  <c r="E284" i="1"/>
  <c r="F284" i="1" s="1"/>
  <c r="E221" i="1"/>
  <c r="F221" i="1" s="1"/>
  <c r="E153" i="1"/>
  <c r="F153" i="1" s="1"/>
  <c r="E30" i="1"/>
  <c r="F30" i="1" s="1"/>
  <c r="E472" i="1"/>
  <c r="F472" i="1" s="1"/>
  <c r="E426" i="1"/>
  <c r="F426" i="1" s="1"/>
  <c r="E391" i="1"/>
  <c r="F391" i="1" s="1"/>
  <c r="E387" i="1"/>
  <c r="F387" i="1" s="1"/>
  <c r="E283" i="1"/>
  <c r="F283" i="1" s="1"/>
  <c r="E224" i="1"/>
  <c r="F224" i="1" s="1"/>
  <c r="E216" i="1"/>
  <c r="F216" i="1" s="1"/>
  <c r="E210" i="1"/>
  <c r="F210" i="1" s="1"/>
  <c r="E206" i="1"/>
  <c r="F206" i="1" s="1"/>
  <c r="E202" i="1"/>
  <c r="F202" i="1" s="1"/>
  <c r="E94" i="1"/>
  <c r="F94" i="1" s="1"/>
  <c r="E91" i="1"/>
  <c r="F91" i="1" s="1"/>
  <c r="E87" i="1"/>
  <c r="F87" i="1" s="1"/>
  <c r="E83" i="1"/>
  <c r="F83" i="1" s="1"/>
  <c r="E79" i="1"/>
  <c r="F79" i="1" s="1"/>
  <c r="E75" i="1"/>
  <c r="F75" i="1" s="1"/>
  <c r="E264" i="1"/>
  <c r="F264" i="1" s="1"/>
  <c r="E189" i="1"/>
  <c r="F189" i="1" s="1"/>
  <c r="E137" i="1"/>
  <c r="F137" i="1" s="1"/>
  <c r="E40" i="1"/>
  <c r="F40" i="1" s="1"/>
  <c r="E2" i="1"/>
  <c r="F2" i="1" s="1"/>
  <c r="E379" i="1"/>
  <c r="F379" i="1" s="1"/>
  <c r="E367" i="1"/>
  <c r="F367" i="1" s="1"/>
  <c r="E357" i="1"/>
  <c r="F357" i="1" s="1"/>
  <c r="E353" i="1"/>
  <c r="F353" i="1" s="1"/>
  <c r="E315" i="1"/>
  <c r="F315" i="1" s="1"/>
  <c r="E311" i="1"/>
  <c r="F311" i="1" s="1"/>
  <c r="E302" i="1"/>
  <c r="F302" i="1" s="1"/>
  <c r="E292" i="1"/>
  <c r="F292" i="1" s="1"/>
  <c r="E286" i="1"/>
  <c r="F286" i="1" s="1"/>
  <c r="E262" i="1"/>
  <c r="F262" i="1" s="1"/>
  <c r="E237" i="1"/>
  <c r="F237" i="1" s="1"/>
  <c r="E205" i="1"/>
  <c r="F205" i="1" s="1"/>
  <c r="E172" i="1"/>
  <c r="F172" i="1" s="1"/>
  <c r="E104" i="1"/>
  <c r="F104" i="1" s="1"/>
  <c r="E67" i="1"/>
  <c r="F67" i="1" s="1"/>
  <c r="E56" i="1"/>
  <c r="F56" i="1" s="1"/>
  <c r="E55" i="1"/>
  <c r="F55" i="1" s="1"/>
  <c r="E49" i="1"/>
  <c r="F49" i="1" s="1"/>
  <c r="E45" i="1"/>
  <c r="F45" i="1" s="1"/>
  <c r="E5" i="1"/>
  <c r="F5" i="1" s="1"/>
  <c r="E512" i="1"/>
  <c r="F512" i="1" s="1"/>
  <c r="E490" i="1"/>
  <c r="F490" i="1" s="1"/>
  <c r="E483" i="1"/>
  <c r="F483" i="1" s="1"/>
  <c r="E476" i="1"/>
  <c r="F476" i="1" s="1"/>
  <c r="E422" i="1"/>
  <c r="F422" i="1" s="1"/>
  <c r="E410" i="1"/>
  <c r="F410" i="1" s="1"/>
  <c r="E378" i="1"/>
  <c r="F378" i="1" s="1"/>
  <c r="E374" i="1"/>
  <c r="F374" i="1" s="1"/>
  <c r="E370" i="1"/>
  <c r="F370" i="1" s="1"/>
  <c r="E366" i="1"/>
  <c r="F366" i="1" s="1"/>
  <c r="E342" i="1"/>
  <c r="F342" i="1" s="1"/>
  <c r="E338" i="1"/>
  <c r="F338" i="1" s="1"/>
  <c r="E331" i="1"/>
  <c r="F331" i="1" s="1"/>
  <c r="E327" i="1"/>
  <c r="F327" i="1" s="1"/>
  <c r="E323" i="1"/>
  <c r="F323" i="1" s="1"/>
  <c r="E281" i="1"/>
  <c r="F281" i="1" s="1"/>
  <c r="E270" i="1"/>
  <c r="F270" i="1" s="1"/>
  <c r="E256" i="1"/>
  <c r="F256" i="1" s="1"/>
  <c r="E252" i="1"/>
  <c r="F252" i="1" s="1"/>
  <c r="E248" i="1"/>
  <c r="F248" i="1" s="1"/>
  <c r="E244" i="1"/>
  <c r="F244" i="1" s="1"/>
  <c r="E240" i="1"/>
  <c r="F240" i="1" s="1"/>
  <c r="E232" i="1"/>
  <c r="F232" i="1" s="1"/>
  <c r="E226" i="1"/>
  <c r="F226" i="1" s="1"/>
  <c r="E222" i="1"/>
  <c r="F222" i="1" s="1"/>
  <c r="E218" i="1"/>
  <c r="F218" i="1" s="1"/>
  <c r="E208" i="1"/>
  <c r="F208" i="1" s="1"/>
  <c r="E200" i="1"/>
  <c r="F200" i="1" s="1"/>
  <c r="E194" i="1"/>
  <c r="F194" i="1" s="1"/>
  <c r="E190" i="1"/>
  <c r="F190" i="1" s="1"/>
  <c r="E186" i="1"/>
  <c r="F186" i="1" s="1"/>
  <c r="E175" i="1"/>
  <c r="F175" i="1" s="1"/>
  <c r="E165" i="1"/>
  <c r="F165" i="1" s="1"/>
  <c r="E157" i="1"/>
  <c r="F157" i="1" s="1"/>
  <c r="E154" i="1"/>
  <c r="F154" i="1" s="1"/>
  <c r="E150" i="1"/>
  <c r="F150" i="1" s="1"/>
  <c r="E140" i="1"/>
  <c r="F140" i="1" s="1"/>
  <c r="E120" i="1"/>
  <c r="F120" i="1" s="1"/>
  <c r="E51" i="1"/>
  <c r="F51" i="1" s="1"/>
  <c r="E47" i="1"/>
  <c r="F47" i="1" s="1"/>
  <c r="E43" i="1"/>
  <c r="F43" i="1" s="1"/>
  <c r="E39" i="1"/>
  <c r="F39" i="1" s="1"/>
  <c r="E532" i="1"/>
  <c r="F532" i="1" s="1"/>
  <c r="E477" i="1"/>
  <c r="F477" i="1" s="1"/>
  <c r="E383" i="1"/>
  <c r="F383" i="1" s="1"/>
  <c r="E382" i="1"/>
  <c r="F382" i="1" s="1"/>
  <c r="E347" i="1"/>
  <c r="F347" i="1" s="1"/>
  <c r="E346" i="1"/>
  <c r="F346" i="1" s="1"/>
  <c r="E148" i="1"/>
  <c r="F148" i="1" s="1"/>
  <c r="E142" i="1"/>
  <c r="F142" i="1" s="1"/>
  <c r="E138" i="1"/>
  <c r="F138" i="1" s="1"/>
  <c r="E134" i="1"/>
  <c r="F134" i="1" s="1"/>
  <c r="E32" i="1"/>
  <c r="F32" i="1" s="1"/>
  <c r="E28" i="1"/>
  <c r="F28" i="1" s="1"/>
  <c r="E24" i="1"/>
  <c r="F24" i="1" s="1"/>
  <c r="E56" i="3"/>
  <c r="F56" i="3" s="1"/>
  <c r="E50" i="3"/>
  <c r="F50" i="3" s="1"/>
  <c r="E39" i="3"/>
  <c r="F39" i="3" s="1"/>
  <c r="E35" i="3"/>
  <c r="F35" i="3" s="1"/>
  <c r="E31" i="3"/>
  <c r="F31" i="3" s="1"/>
  <c r="E20" i="3"/>
  <c r="F20" i="3" s="1"/>
  <c r="E16" i="3"/>
  <c r="F16" i="3" s="1"/>
  <c r="E12" i="3"/>
  <c r="F12" i="3" s="1"/>
  <c r="E83" i="3"/>
  <c r="F83" i="3" s="1"/>
  <c r="E13" i="3"/>
  <c r="F13" i="3" s="1"/>
  <c r="E5" i="3"/>
  <c r="F5" i="3" s="1"/>
  <c r="E9" i="3"/>
  <c r="F9" i="3" s="1"/>
  <c r="E76" i="3"/>
  <c r="F76" i="3" s="1"/>
  <c r="E71" i="3"/>
  <c r="F71" i="3" s="1"/>
  <c r="E60" i="3"/>
  <c r="F60" i="3" s="1"/>
  <c r="E42" i="3"/>
  <c r="F42" i="3" s="1"/>
  <c r="E37" i="3"/>
  <c r="F37" i="3" s="1"/>
  <c r="E33" i="3"/>
  <c r="F33" i="3" s="1"/>
  <c r="E87" i="3"/>
  <c r="F87" i="3" s="1"/>
  <c r="E78" i="3"/>
  <c r="F78" i="3" s="1"/>
  <c r="E74" i="3"/>
  <c r="F74" i="3" s="1"/>
  <c r="E90" i="3"/>
  <c r="F90" i="3" s="1"/>
  <c r="E86" i="3"/>
  <c r="F86" i="3" s="1"/>
  <c r="E77" i="3"/>
  <c r="F77" i="3" s="1"/>
  <c r="E63" i="3"/>
  <c r="F63" i="3" s="1"/>
  <c r="E58" i="3"/>
  <c r="F58" i="3" s="1"/>
  <c r="E54" i="3"/>
  <c r="F54" i="3" s="1"/>
  <c r="E22" i="3"/>
  <c r="F22" i="3" s="1"/>
  <c r="E18" i="3"/>
  <c r="F18" i="3" s="1"/>
  <c r="E14" i="3"/>
  <c r="F14" i="3" s="1"/>
  <c r="E75" i="3"/>
  <c r="F75" i="3" s="1"/>
  <c r="E59" i="3"/>
  <c r="F59" i="3" s="1"/>
  <c r="E55" i="3"/>
  <c r="F55" i="3" s="1"/>
  <c r="E38" i="3"/>
  <c r="F38" i="3" s="1"/>
  <c r="E34" i="3"/>
  <c r="F34" i="3" s="1"/>
  <c r="E19" i="3"/>
  <c r="F19" i="3" s="1"/>
  <c r="E15" i="3"/>
  <c r="F15" i="3" s="1"/>
  <c r="E2" i="3"/>
  <c r="F2" i="3" s="1"/>
  <c r="E82" i="3"/>
  <c r="F82" i="3" s="1"/>
  <c r="E73" i="3"/>
  <c r="F73" i="3" s="1"/>
  <c r="E69" i="3"/>
  <c r="F69" i="3" s="1"/>
  <c r="E68" i="3"/>
  <c r="F68" i="3" s="1"/>
  <c r="E65" i="3"/>
  <c r="F65" i="3" s="1"/>
  <c r="E57" i="3"/>
  <c r="F57" i="3" s="1"/>
  <c r="E53" i="3"/>
  <c r="F53" i="3" s="1"/>
  <c r="E48" i="3"/>
  <c r="F48" i="3" s="1"/>
  <c r="E47" i="3"/>
  <c r="F47" i="3" s="1"/>
  <c r="E45" i="3"/>
  <c r="F45" i="3" s="1"/>
  <c r="E36" i="3"/>
  <c r="F36" i="3" s="1"/>
  <c r="E32" i="3"/>
  <c r="F32" i="3" s="1"/>
  <c r="E29" i="3"/>
  <c r="F29" i="3" s="1"/>
  <c r="E28" i="3"/>
  <c r="F28" i="3" s="1"/>
  <c r="E24" i="3"/>
  <c r="F24" i="3" s="1"/>
  <c r="E17" i="3"/>
  <c r="F17" i="3" s="1"/>
  <c r="E10" i="3"/>
  <c r="F10" i="3" s="1"/>
  <c r="E8" i="3"/>
  <c r="F8" i="3" s="1"/>
  <c r="E88" i="3"/>
  <c r="F88" i="3" s="1"/>
  <c r="E91" i="3"/>
  <c r="F91" i="3" s="1"/>
  <c r="E70" i="3"/>
  <c r="F70" i="3" s="1"/>
  <c r="E66" i="3"/>
  <c r="F66" i="3" s="1"/>
  <c r="E49" i="3"/>
  <c r="F49" i="3" s="1"/>
  <c r="E46" i="3"/>
  <c r="F46" i="3" s="1"/>
  <c r="E30" i="3"/>
  <c r="F30" i="3" s="1"/>
  <c r="E25" i="3"/>
  <c r="F25" i="3" s="1"/>
  <c r="E11" i="3"/>
  <c r="F11" i="3" s="1"/>
  <c r="E6" i="3"/>
  <c r="F6" i="3" s="1"/>
  <c r="E95" i="3"/>
  <c r="F95" i="3" s="1"/>
  <c r="E79" i="3"/>
  <c r="F79" i="3" s="1"/>
  <c r="E85" i="3"/>
  <c r="F85" i="3" s="1"/>
  <c r="E61" i="3"/>
  <c r="F61" i="3" s="1"/>
  <c r="E40" i="3"/>
  <c r="F40" i="3" s="1"/>
  <c r="E21" i="3"/>
  <c r="F21" i="3" s="1"/>
  <c r="E3" i="3"/>
  <c r="F3" i="3" s="1"/>
  <c r="E552" i="1"/>
  <c r="F552" i="1" s="1"/>
  <c r="E546" i="1"/>
  <c r="F546" i="1" s="1"/>
  <c r="E542" i="1"/>
  <c r="F542" i="1" s="1"/>
  <c r="E536" i="1"/>
  <c r="F536" i="1" s="1"/>
  <c r="E526" i="1"/>
  <c r="F526" i="1" s="1"/>
  <c r="E520" i="1"/>
  <c r="F520" i="1" s="1"/>
  <c r="E502" i="1"/>
  <c r="F502" i="1" s="1"/>
  <c r="E496" i="1"/>
  <c r="F496" i="1" s="1"/>
  <c r="E492" i="1"/>
  <c r="F492" i="1" s="1"/>
  <c r="E464" i="1"/>
  <c r="F464" i="1" s="1"/>
  <c r="E460" i="1"/>
  <c r="F460" i="1" s="1"/>
  <c r="E454" i="1"/>
  <c r="F454" i="1" s="1"/>
  <c r="E448" i="1"/>
  <c r="F448" i="1" s="1"/>
  <c r="E444" i="1"/>
  <c r="F444" i="1" s="1"/>
  <c r="E440" i="1"/>
  <c r="F440" i="1" s="1"/>
  <c r="E433" i="1"/>
  <c r="F433" i="1" s="1"/>
  <c r="E432" i="1"/>
  <c r="F432" i="1" s="1"/>
  <c r="E416" i="1"/>
  <c r="F416" i="1" s="1"/>
  <c r="E406" i="1"/>
  <c r="F406" i="1" s="1"/>
  <c r="E401" i="1"/>
  <c r="F401" i="1" s="1"/>
  <c r="E390" i="1"/>
  <c r="F390" i="1" s="1"/>
  <c r="E386" i="1"/>
  <c r="F386" i="1" s="1"/>
  <c r="E373" i="1"/>
  <c r="F373" i="1" s="1"/>
  <c r="E369" i="1"/>
  <c r="F369" i="1" s="1"/>
  <c r="E363" i="1"/>
  <c r="F363" i="1" s="1"/>
  <c r="E362" i="1"/>
  <c r="F362" i="1" s="1"/>
  <c r="E360" i="1"/>
  <c r="F360" i="1" s="1"/>
  <c r="E356" i="1"/>
  <c r="F356" i="1" s="1"/>
  <c r="E343" i="1"/>
  <c r="F343" i="1" s="1"/>
  <c r="E339" i="1"/>
  <c r="F339" i="1" s="1"/>
  <c r="E334" i="1"/>
  <c r="F334" i="1" s="1"/>
  <c r="E326" i="1"/>
  <c r="F326" i="1" s="1"/>
  <c r="E322" i="1"/>
  <c r="F322" i="1" s="1"/>
  <c r="E316" i="1"/>
  <c r="F316" i="1" s="1"/>
  <c r="E307" i="1"/>
  <c r="F307" i="1" s="1"/>
  <c r="E305" i="1"/>
  <c r="F305" i="1" s="1"/>
  <c r="E301" i="1"/>
  <c r="F301" i="1" s="1"/>
  <c r="E287" i="1"/>
  <c r="F287" i="1" s="1"/>
  <c r="E282" i="1"/>
  <c r="F282" i="1" s="1"/>
  <c r="E279" i="1"/>
  <c r="F279" i="1" s="1"/>
  <c r="E275" i="1"/>
  <c r="F275" i="1" s="1"/>
  <c r="E269" i="1"/>
  <c r="F269" i="1" s="1"/>
  <c r="E263" i="1"/>
  <c r="F263" i="1" s="1"/>
  <c r="E260" i="1"/>
  <c r="F260" i="1" s="1"/>
  <c r="E251" i="1"/>
  <c r="F251" i="1" s="1"/>
  <c r="E247" i="1"/>
  <c r="F247" i="1" s="1"/>
  <c r="E243" i="1"/>
  <c r="F243" i="1" s="1"/>
  <c r="E233" i="1"/>
  <c r="F233" i="1" s="1"/>
  <c r="E230" i="1"/>
  <c r="F230" i="1" s="1"/>
  <c r="E229" i="1"/>
  <c r="F229" i="1" s="1"/>
  <c r="E227" i="1"/>
  <c r="F227" i="1" s="1"/>
  <c r="E217" i="1"/>
  <c r="F217" i="1" s="1"/>
  <c r="E214" i="1"/>
  <c r="F214" i="1" s="1"/>
  <c r="E213" i="1"/>
  <c r="F213" i="1" s="1"/>
  <c r="E211" i="1"/>
  <c r="F211" i="1" s="1"/>
  <c r="E201" i="1"/>
  <c r="F201" i="1" s="1"/>
  <c r="E198" i="1"/>
  <c r="F198" i="1" s="1"/>
  <c r="E197" i="1"/>
  <c r="F197" i="1" s="1"/>
  <c r="E195" i="1"/>
  <c r="F195" i="1" s="1"/>
  <c r="E185" i="1"/>
  <c r="F185" i="1" s="1"/>
  <c r="E182" i="1"/>
  <c r="F182" i="1" s="1"/>
  <c r="E181" i="1"/>
  <c r="F181" i="1" s="1"/>
  <c r="E179" i="1"/>
  <c r="F179" i="1" s="1"/>
  <c r="E167" i="1"/>
  <c r="F167" i="1" s="1"/>
  <c r="E163" i="1"/>
  <c r="F163" i="1" s="1"/>
  <c r="E162" i="1"/>
  <c r="F162" i="1" s="1"/>
  <c r="E158" i="1"/>
  <c r="F158" i="1" s="1"/>
  <c r="E149" i="1"/>
  <c r="F149" i="1" s="1"/>
  <c r="E146" i="1"/>
  <c r="F146" i="1" s="1"/>
  <c r="E145" i="1"/>
  <c r="F145" i="1" s="1"/>
  <c r="E143" i="1"/>
  <c r="F143" i="1" s="1"/>
  <c r="E133" i="1"/>
  <c r="F133" i="1" s="1"/>
  <c r="E130" i="1"/>
  <c r="F130" i="1" s="1"/>
  <c r="E129" i="1"/>
  <c r="F129" i="1" s="1"/>
  <c r="E127" i="1"/>
  <c r="F127" i="1" s="1"/>
  <c r="E116" i="1"/>
  <c r="F116" i="1" s="1"/>
  <c r="E113" i="1"/>
  <c r="F113" i="1" s="1"/>
  <c r="E112" i="1"/>
  <c r="F112" i="1" s="1"/>
  <c r="E110" i="1"/>
  <c r="F110" i="1" s="1"/>
  <c r="E100" i="1"/>
  <c r="F100" i="1" s="1"/>
  <c r="E97" i="1"/>
  <c r="F97" i="1" s="1"/>
  <c r="E95" i="1"/>
  <c r="F95" i="1" s="1"/>
  <c r="E80" i="1"/>
  <c r="F80" i="1" s="1"/>
  <c r="E76" i="1"/>
  <c r="F76" i="1" s="1"/>
  <c r="E71" i="1"/>
  <c r="F71" i="1" s="1"/>
  <c r="E63" i="1"/>
  <c r="F63" i="1" s="1"/>
  <c r="E59" i="1"/>
  <c r="F59" i="1" s="1"/>
  <c r="E46" i="1"/>
  <c r="F46" i="1" s="1"/>
  <c r="E36" i="1"/>
  <c r="F36" i="1" s="1"/>
  <c r="E35" i="1"/>
  <c r="F35" i="1" s="1"/>
  <c r="E402" i="1"/>
  <c r="F402" i="1" s="1"/>
  <c r="E335" i="1"/>
  <c r="F335" i="1" s="1"/>
  <c r="E295" i="1"/>
  <c r="F295" i="1" s="1"/>
  <c r="E72" i="1"/>
  <c r="F72" i="1" s="1"/>
  <c r="E13" i="1"/>
  <c r="F13" i="1" s="1"/>
  <c r="E3" i="1"/>
  <c r="F3" i="1" s="1"/>
  <c r="E554" i="1"/>
  <c r="F554" i="1" s="1"/>
  <c r="E550" i="1"/>
  <c r="F550" i="1" s="1"/>
  <c r="E544" i="1"/>
  <c r="F544" i="1" s="1"/>
  <c r="E534" i="1"/>
  <c r="F534" i="1" s="1"/>
  <c r="E528" i="1"/>
  <c r="F528" i="1" s="1"/>
  <c r="E518" i="1"/>
  <c r="F518" i="1" s="1"/>
  <c r="E504" i="1"/>
  <c r="F504" i="1" s="1"/>
  <c r="E494" i="1"/>
  <c r="F494" i="1" s="1"/>
  <c r="E480" i="1"/>
  <c r="F480" i="1" s="1"/>
  <c r="E475" i="1"/>
  <c r="F475" i="1" s="1"/>
  <c r="E458" i="1"/>
  <c r="F458" i="1" s="1"/>
  <c r="E442" i="1"/>
  <c r="F442" i="1" s="1"/>
  <c r="E438" i="1"/>
  <c r="F438" i="1" s="1"/>
  <c r="E418" i="1"/>
  <c r="F418" i="1" s="1"/>
  <c r="E414" i="1"/>
  <c r="F414" i="1" s="1"/>
  <c r="E409" i="1"/>
  <c r="F409" i="1" s="1"/>
  <c r="E392" i="1"/>
  <c r="F392" i="1" s="1"/>
  <c r="E388" i="1"/>
  <c r="F388" i="1" s="1"/>
  <c r="E375" i="1"/>
  <c r="F375" i="1" s="1"/>
  <c r="E371" i="1"/>
  <c r="F371" i="1" s="1"/>
  <c r="E358" i="1"/>
  <c r="F358" i="1" s="1"/>
  <c r="E354" i="1"/>
  <c r="F354" i="1" s="1"/>
  <c r="E341" i="1"/>
  <c r="F341" i="1" s="1"/>
  <c r="E337" i="1"/>
  <c r="F337" i="1" s="1"/>
  <c r="E328" i="1"/>
  <c r="F328" i="1" s="1"/>
  <c r="E324" i="1"/>
  <c r="F324" i="1" s="1"/>
  <c r="E314" i="1"/>
  <c r="F314" i="1" s="1"/>
  <c r="E308" i="1"/>
  <c r="F308" i="1" s="1"/>
  <c r="E303" i="1"/>
  <c r="F303" i="1" s="1"/>
  <c r="E298" i="1"/>
  <c r="F298" i="1" s="1"/>
  <c r="E285" i="1"/>
  <c r="F285" i="1" s="1"/>
  <c r="E271" i="1"/>
  <c r="F271" i="1" s="1"/>
  <c r="E261" i="1"/>
  <c r="F261" i="1" s="1"/>
  <c r="E245" i="1"/>
  <c r="F245" i="1" s="1"/>
  <c r="E235" i="1"/>
  <c r="F235" i="1" s="1"/>
  <c r="E225" i="1"/>
  <c r="F225" i="1" s="1"/>
  <c r="E219" i="1"/>
  <c r="F219" i="1" s="1"/>
  <c r="E209" i="1"/>
  <c r="F209" i="1" s="1"/>
  <c r="E203" i="1"/>
  <c r="F203" i="1" s="1"/>
  <c r="E193" i="1"/>
  <c r="F193" i="1" s="1"/>
  <c r="E187" i="1"/>
  <c r="F187" i="1" s="1"/>
  <c r="E176" i="1"/>
  <c r="F176" i="1" s="1"/>
  <c r="E170" i="1"/>
  <c r="F170" i="1" s="1"/>
  <c r="E156" i="1"/>
  <c r="F156" i="1" s="1"/>
  <c r="E151" i="1"/>
  <c r="F151" i="1" s="1"/>
  <c r="E141" i="1"/>
  <c r="F141" i="1" s="1"/>
  <c r="E135" i="1"/>
  <c r="F135" i="1" s="1"/>
  <c r="E125" i="1"/>
  <c r="F125" i="1" s="1"/>
  <c r="E118" i="1"/>
  <c r="F118" i="1" s="1"/>
  <c r="E108" i="1"/>
  <c r="F108" i="1" s="1"/>
  <c r="E102" i="1"/>
  <c r="F102" i="1" s="1"/>
  <c r="E90" i="1"/>
  <c r="F90" i="1" s="1"/>
  <c r="E78" i="1"/>
  <c r="F78" i="1" s="1"/>
  <c r="E65" i="1"/>
  <c r="F65" i="1" s="1"/>
  <c r="E48" i="1"/>
  <c r="F48" i="1" s="1"/>
  <c r="E44" i="1"/>
  <c r="F44" i="1" s="1"/>
  <c r="E31" i="1"/>
  <c r="F31" i="1" s="1"/>
  <c r="E27" i="1"/>
  <c r="F27" i="1" s="1"/>
  <c r="E15" i="1"/>
  <c r="F15" i="1" s="1"/>
  <c r="E548" i="1"/>
  <c r="F548" i="1" s="1"/>
  <c r="E99" i="1"/>
  <c r="F99" i="1" s="1"/>
  <c r="E92" i="1"/>
  <c r="F92" i="1" s="1"/>
  <c r="E89" i="1"/>
  <c r="F89" i="1" s="1"/>
  <c r="E77" i="1"/>
  <c r="F77" i="1" s="1"/>
  <c r="E74" i="1"/>
  <c r="F74" i="1" s="1"/>
  <c r="E61" i="1"/>
  <c r="F61" i="1" s="1"/>
  <c r="E58" i="1"/>
  <c r="F58" i="1" s="1"/>
  <c r="E42" i="1"/>
  <c r="F42" i="1" s="1"/>
  <c r="E26" i="1"/>
  <c r="F26" i="1" s="1"/>
  <c r="E6" i="1"/>
  <c r="F6" i="1" s="1"/>
  <c r="E4" i="1"/>
  <c r="F4" i="1" s="1"/>
  <c r="E549" i="1"/>
  <c r="F549" i="1" s="1"/>
  <c r="E541" i="1"/>
  <c r="F541" i="1" s="1"/>
  <c r="E533" i="1"/>
  <c r="F533" i="1" s="1"/>
  <c r="E525" i="1"/>
  <c r="F525" i="1" s="1"/>
  <c r="E517" i="1"/>
  <c r="F517" i="1" s="1"/>
  <c r="E501" i="1"/>
  <c r="F501" i="1" s="1"/>
  <c r="E488" i="1"/>
  <c r="F488" i="1" s="1"/>
  <c r="E471" i="1"/>
  <c r="F471" i="1" s="1"/>
  <c r="E469" i="1"/>
  <c r="F469" i="1" s="1"/>
  <c r="E459" i="1"/>
  <c r="F459" i="1" s="1"/>
  <c r="E456" i="1"/>
  <c r="F456" i="1" s="1"/>
  <c r="E403" i="1"/>
  <c r="F403" i="1" s="1"/>
  <c r="E400" i="1"/>
  <c r="F400" i="1" s="1"/>
  <c r="E384" i="1"/>
  <c r="F384" i="1" s="1"/>
  <c r="E381" i="1"/>
  <c r="F381" i="1" s="1"/>
  <c r="E368" i="1"/>
  <c r="F368" i="1" s="1"/>
  <c r="E365" i="1"/>
  <c r="F365" i="1" s="1"/>
  <c r="E352" i="1"/>
  <c r="F352" i="1" s="1"/>
  <c r="E349" i="1"/>
  <c r="F349" i="1" s="1"/>
  <c r="E336" i="1"/>
  <c r="F336" i="1" s="1"/>
  <c r="E333" i="1"/>
  <c r="F333" i="1" s="1"/>
  <c r="E320" i="1"/>
  <c r="F320" i="1" s="1"/>
  <c r="E318" i="1"/>
  <c r="F318" i="1" s="1"/>
  <c r="E312" i="1"/>
  <c r="F312" i="1" s="1"/>
  <c r="E310" i="1"/>
  <c r="F310" i="1" s="1"/>
  <c r="E297" i="1"/>
  <c r="F297" i="1" s="1"/>
  <c r="E294" i="1"/>
  <c r="F294" i="1" s="1"/>
  <c r="E280" i="1"/>
  <c r="F280" i="1" s="1"/>
  <c r="E277" i="1"/>
  <c r="F277" i="1" s="1"/>
  <c r="E267" i="1"/>
  <c r="F267" i="1" s="1"/>
  <c r="E259" i="1"/>
  <c r="F259" i="1" s="1"/>
  <c r="E239" i="1"/>
  <c r="F239" i="1" s="1"/>
  <c r="E231" i="1"/>
  <c r="F231" i="1" s="1"/>
  <c r="E223" i="1"/>
  <c r="F223" i="1" s="1"/>
  <c r="E215" i="1"/>
  <c r="F215" i="1" s="1"/>
  <c r="E207" i="1"/>
  <c r="F207" i="1" s="1"/>
  <c r="E199" i="1"/>
  <c r="F199" i="1" s="1"/>
  <c r="E191" i="1"/>
  <c r="F191" i="1" s="1"/>
  <c r="E183" i="1"/>
  <c r="F183" i="1" s="1"/>
  <c r="E174" i="1"/>
  <c r="F174" i="1" s="1"/>
  <c r="E164" i="1"/>
  <c r="F164" i="1" s="1"/>
  <c r="E155" i="1"/>
  <c r="F155" i="1" s="1"/>
  <c r="E147" i="1"/>
  <c r="F147" i="1" s="1"/>
  <c r="E139" i="1"/>
  <c r="F139" i="1" s="1"/>
  <c r="E131" i="1"/>
  <c r="F131" i="1" s="1"/>
  <c r="E122" i="1"/>
  <c r="F122" i="1" s="1"/>
  <c r="E114" i="1"/>
  <c r="F114" i="1" s="1"/>
  <c r="E106" i="1"/>
  <c r="F106" i="1" s="1"/>
  <c r="E98" i="1"/>
  <c r="F98" i="1" s="1"/>
  <c r="E88" i="1"/>
  <c r="F88" i="1" s="1"/>
  <c r="E86" i="1"/>
  <c r="F86" i="1" s="1"/>
  <c r="E73" i="1"/>
  <c r="F73" i="1" s="1"/>
  <c r="E70" i="1"/>
  <c r="F70" i="1" s="1"/>
  <c r="E57" i="1"/>
  <c r="F57" i="1" s="1"/>
  <c r="E54" i="1"/>
  <c r="F54" i="1" s="1"/>
  <c r="E41" i="1"/>
  <c r="F41" i="1" s="1"/>
  <c r="E38" i="1"/>
  <c r="F38" i="1" s="1"/>
  <c r="E25" i="1"/>
  <c r="F25" i="1" s="1"/>
  <c r="E19" i="1"/>
  <c r="F19" i="1" s="1"/>
  <c r="E538" i="1"/>
  <c r="F538" i="1" s="1"/>
  <c r="E530" i="1"/>
  <c r="F530" i="1" s="1"/>
  <c r="E522" i="1"/>
  <c r="F522" i="1" s="1"/>
  <c r="E506" i="1"/>
  <c r="F506" i="1" s="1"/>
  <c r="E498" i="1"/>
  <c r="F498" i="1" s="1"/>
  <c r="E484" i="1"/>
  <c r="F484" i="1" s="1"/>
  <c r="E481" i="1"/>
  <c r="F481" i="1" s="1"/>
  <c r="E478" i="1"/>
  <c r="F478" i="1" s="1"/>
  <c r="E431" i="1"/>
  <c r="F431" i="1" s="1"/>
  <c r="E428" i="1"/>
  <c r="F428" i="1" s="1"/>
  <c r="E424" i="1"/>
  <c r="F424" i="1" s="1"/>
  <c r="E399" i="1"/>
  <c r="F399" i="1" s="1"/>
  <c r="E393" i="1"/>
  <c r="F393" i="1" s="1"/>
  <c r="E380" i="1"/>
  <c r="F380" i="1" s="1"/>
  <c r="E377" i="1"/>
  <c r="F377" i="1" s="1"/>
  <c r="E364" i="1"/>
  <c r="F364" i="1" s="1"/>
  <c r="E361" i="1"/>
  <c r="F361" i="1" s="1"/>
  <c r="E348" i="1"/>
  <c r="F348" i="1" s="1"/>
  <c r="E345" i="1"/>
  <c r="F345" i="1" s="1"/>
  <c r="E332" i="1"/>
  <c r="F332" i="1" s="1"/>
  <c r="E329" i="1"/>
  <c r="F329" i="1" s="1"/>
  <c r="E317" i="1"/>
  <c r="F317" i="1" s="1"/>
  <c r="E309" i="1"/>
  <c r="F309" i="1" s="1"/>
  <c r="E306" i="1"/>
  <c r="F306" i="1" s="1"/>
  <c r="E293" i="1"/>
  <c r="F293" i="1" s="1"/>
  <c r="E289" i="1"/>
  <c r="F289" i="1" s="1"/>
  <c r="E276" i="1"/>
  <c r="F276" i="1" s="1"/>
  <c r="E273" i="1"/>
  <c r="F273" i="1" s="1"/>
  <c r="E265" i="1"/>
  <c r="F265" i="1" s="1"/>
  <c r="E255" i="1"/>
  <c r="F255" i="1" s="1"/>
  <c r="E236" i="1"/>
  <c r="F236" i="1" s="1"/>
  <c r="E228" i="1"/>
  <c r="F228" i="1" s="1"/>
  <c r="E220" i="1"/>
  <c r="F220" i="1" s="1"/>
  <c r="E212" i="1"/>
  <c r="F212" i="1" s="1"/>
  <c r="E204" i="1"/>
  <c r="F204" i="1" s="1"/>
  <c r="E196" i="1"/>
  <c r="F196" i="1" s="1"/>
  <c r="E188" i="1"/>
  <c r="F188" i="1" s="1"/>
  <c r="E180" i="1"/>
  <c r="F180" i="1" s="1"/>
  <c r="E171" i="1"/>
  <c r="F171" i="1" s="1"/>
  <c r="E159" i="1"/>
  <c r="F159" i="1" s="1"/>
  <c r="E152" i="1"/>
  <c r="F152" i="1" s="1"/>
  <c r="E144" i="1"/>
  <c r="F144" i="1" s="1"/>
  <c r="E136" i="1"/>
  <c r="F136" i="1" s="1"/>
  <c r="E128" i="1"/>
  <c r="F128" i="1" s="1"/>
  <c r="E119" i="1"/>
  <c r="F119" i="1" s="1"/>
  <c r="E111" i="1"/>
  <c r="F111" i="1" s="1"/>
  <c r="E103" i="1"/>
  <c r="F103" i="1" s="1"/>
  <c r="E96" i="1"/>
  <c r="F96" i="1" s="1"/>
  <c r="E85" i="1"/>
  <c r="F85" i="1" s="1"/>
  <c r="E82" i="1"/>
  <c r="F82" i="1" s="1"/>
  <c r="E69" i="1"/>
  <c r="F69" i="1" s="1"/>
  <c r="E66" i="1"/>
  <c r="F66" i="1" s="1"/>
  <c r="E53" i="1"/>
  <c r="F53" i="1" s="1"/>
  <c r="E50" i="1"/>
  <c r="F50" i="1" s="1"/>
  <c r="E37" i="1"/>
  <c r="F37" i="1" s="1"/>
  <c r="E34" i="1"/>
  <c r="F34" i="1" s="1"/>
  <c r="E547" i="1"/>
  <c r="F547" i="1" s="1"/>
  <c r="E16" i="1"/>
  <c r="F16" i="1" s="1"/>
  <c r="E11" i="1"/>
  <c r="F11" i="1" s="1"/>
  <c r="E468" i="1"/>
  <c r="F468" i="1" s="1"/>
  <c r="E452" i="1"/>
  <c r="F452" i="1" s="1"/>
  <c r="E436" i="1"/>
  <c r="F436" i="1" s="1"/>
  <c r="E420" i="1"/>
  <c r="F420" i="1" s="1"/>
  <c r="E404" i="1"/>
  <c r="F404" i="1" s="1"/>
  <c r="E473" i="1"/>
  <c r="F473" i="1" s="1"/>
  <c r="E462" i="1"/>
  <c r="F462" i="1" s="1"/>
  <c r="E446" i="1"/>
  <c r="F446" i="1" s="1"/>
  <c r="E430" i="1"/>
  <c r="F430" i="1" s="1"/>
  <c r="E479" i="1"/>
  <c r="F479" i="1" s="1"/>
  <c r="E466" i="1"/>
  <c r="F466" i="1" s="1"/>
  <c r="E450" i="1"/>
  <c r="F450" i="1" s="1"/>
  <c r="E434" i="1"/>
  <c r="F434" i="1" s="1"/>
  <c r="E412" i="1"/>
  <c r="F412" i="1" s="1"/>
  <c r="E257" i="1"/>
  <c r="F257" i="1" s="1"/>
  <c r="E253" i="1"/>
  <c r="F253" i="1" s="1"/>
  <c r="E249" i="1"/>
  <c r="F249" i="1" s="1"/>
  <c r="E241" i="1"/>
  <c r="F241" i="1" s="1"/>
</calcChain>
</file>

<file path=xl/sharedStrings.xml><?xml version="1.0" encoding="utf-8"?>
<sst xmlns="http://schemas.openxmlformats.org/spreadsheetml/2006/main" count="12608" uniqueCount="4427">
  <si>
    <t>G&amp;C</t>
  </si>
  <si>
    <t>RF</t>
  </si>
  <si>
    <t>Event</t>
  </si>
  <si>
    <t>Remarks</t>
  </si>
  <si>
    <t>2007-005-1555</t>
  </si>
  <si>
    <t>2007-008-1815</t>
  </si>
  <si>
    <t>2007-010-2200</t>
  </si>
  <si>
    <t>2007-012-1840</t>
  </si>
  <si>
    <t>2007-018-1930</t>
  </si>
  <si>
    <t>2007-018-1942</t>
  </si>
  <si>
    <t>2007-025-0437</t>
  </si>
  <si>
    <t>2007-030-1600</t>
  </si>
  <si>
    <t>2007-034-1300</t>
  </si>
  <si>
    <t>2007-044-1235</t>
  </si>
  <si>
    <t>2007-046-0800</t>
  </si>
  <si>
    <t>2007-051-1425</t>
  </si>
  <si>
    <t>2007-052-1215</t>
  </si>
  <si>
    <t>2007-060-1930</t>
  </si>
  <si>
    <t>2007-072-1000</t>
  </si>
  <si>
    <t>2007-074-1025</t>
  </si>
  <si>
    <t>2007-077-1757</t>
  </si>
  <si>
    <t>2007-101-0138</t>
  </si>
  <si>
    <t>2007-102-1900</t>
  </si>
  <si>
    <t>2007-109-1420</t>
  </si>
  <si>
    <t>2007-115-2000</t>
  </si>
  <si>
    <t>2007-124-0000</t>
  </si>
  <si>
    <t>2007-143-1430</t>
  </si>
  <si>
    <t>2007-167-1006</t>
  </si>
  <si>
    <t>2007-186-1300</t>
  </si>
  <si>
    <t>2007-205-1323</t>
  </si>
  <si>
    <t>2007-228-2245</t>
  </si>
  <si>
    <t>2007-268-1300</t>
  </si>
  <si>
    <t>2007-275-2254</t>
  </si>
  <si>
    <t>2007-296-1527</t>
  </si>
  <si>
    <t>2007-312-1730</t>
  </si>
  <si>
    <t>2007-354-1400</t>
  </si>
  <si>
    <t>Observatory Momentum Dump (10)</t>
  </si>
  <si>
    <t>X</t>
  </si>
  <si>
    <t>Used to characterize the stray light response of the SECCHI HI instruments using seven 0.25 to 1.25 deg offpoints as rotations about the S/C Y axis (negative towards the Sun, positive away from the Sun) each with a 10 minute dwell.</t>
  </si>
  <si>
    <t>Calibrations are used to monitor GT instrument pointing and G&amp;C subsystem response from command loads of SECCHI off-point bias changes, which will allows for optimization of GT performance.  GT dynamic range = + and – 70 arcseconds.</t>
  </si>
  <si>
    <t>2007-115-2015</t>
  </si>
  <si>
    <t>Before March 15th.  Schedule to occur simultaneously on both S/C.  Used to calibrate SECCHI HI after its door is opened in the phasing orbits only by rolling one S/C 90 degrees and the other 270 degrees about the observatory-sun line using reaction wheels to allow observation of the same portion of the sky perpendicular to the ecliptic plane in both HI instruments, without significant stray light from the bright Earth.  After dwelling one hour, each S/C is rolled 180 degree to view the opposite portion of the sky.  Return to nominal pointing after dwelling another one hour.</t>
  </si>
  <si>
    <t>2007-354-140246</t>
  </si>
  <si>
    <t>2007-018-193350</t>
  </si>
  <si>
    <t>2007-060-193346</t>
  </si>
  <si>
    <t>2007-102-190325</t>
  </si>
  <si>
    <t>2007-143-143300</t>
  </si>
  <si>
    <t>2007-186-130258</t>
  </si>
  <si>
    <t>2007-228-224746</t>
  </si>
  <si>
    <t>2007-268-130228</t>
  </si>
  <si>
    <t>2007-312-173300</t>
  </si>
  <si>
    <t>Date</t>
  </si>
  <si>
    <t>Change</t>
  </si>
  <si>
    <t>2008-003-0710</t>
  </si>
  <si>
    <t>2008-007-0000</t>
  </si>
  <si>
    <t>2008-037-1345</t>
  </si>
  <si>
    <t>2008-061-0544</t>
  </si>
  <si>
    <t>2008-085-1630</t>
  </si>
  <si>
    <t>2008-092-1035</t>
  </si>
  <si>
    <t>2008-093-0640</t>
  </si>
  <si>
    <t>2008-128-1245</t>
  </si>
  <si>
    <t>2008-170-1430</t>
  </si>
  <si>
    <t>2008-178-0855</t>
  </si>
  <si>
    <t>2008-255-2056</t>
  </si>
  <si>
    <t>Observatory Momentum Dump (11)</t>
  </si>
  <si>
    <t>Observatory Momentum Dump (12)</t>
  </si>
  <si>
    <t>Observatory Momentum Dump (13)</t>
  </si>
  <si>
    <t>Observatory Momentum Dump (14)</t>
  </si>
  <si>
    <t>2008-189-1615</t>
  </si>
  <si>
    <t>2008-213-2020</t>
  </si>
  <si>
    <t>2008-213-202256</t>
  </si>
  <si>
    <t>2008-037-134811</t>
  </si>
  <si>
    <t>2008-085-163302</t>
  </si>
  <si>
    <t>2008-128-124749</t>
  </si>
  <si>
    <t>2008-170-163248</t>
  </si>
  <si>
    <t>Observatory Momentum Dump (15)</t>
  </si>
  <si>
    <t>2008-260-1300</t>
  </si>
  <si>
    <t>2008-260-130310</t>
  </si>
  <si>
    <t>Observatory Momentum Dump (16)</t>
  </si>
  <si>
    <t>2008-274-0655</t>
  </si>
  <si>
    <t>2008-287-1730</t>
  </si>
  <si>
    <t>Observatory Momentum Dump (17)</t>
  </si>
  <si>
    <t>2008-304-1230</t>
  </si>
  <si>
    <t>2008-304-123302</t>
  </si>
  <si>
    <t>2008-337-1450</t>
  </si>
  <si>
    <t>2008-352-1300</t>
  </si>
  <si>
    <t>2008-352-130315</t>
  </si>
  <si>
    <t>Observatory Momentum Dump (18)</t>
  </si>
  <si>
    <t>2007-137-0000</t>
  </si>
  <si>
    <t>2008-020-0000</t>
  </si>
  <si>
    <t>2009-023-1328</t>
  </si>
  <si>
    <t>2009-035-1400</t>
  </si>
  <si>
    <t>2009-035-140326</t>
  </si>
  <si>
    <t>Observatory Momentum Dump (19)</t>
  </si>
  <si>
    <t>2009-069-0120</t>
  </si>
  <si>
    <t>2009-069-0836</t>
  </si>
  <si>
    <t>2009-071-0530</t>
  </si>
  <si>
    <t>2009-084-1430</t>
  </si>
  <si>
    <t>2009-084-143321</t>
  </si>
  <si>
    <t>Observatory Momentum Dump (20)</t>
  </si>
  <si>
    <t>Schedule when system momentum is below 10 Nms.  Timetagged event (UT).  Set start time to 10 minutes before even numered hour.  Set to end 30 minutes before BOT due to G&amp;C blackbox limitations.  Every 4 weeks.</t>
  </si>
  <si>
    <t>2009-098-0350</t>
  </si>
  <si>
    <t>2009-125-0535</t>
  </si>
  <si>
    <t>2009-132-1330</t>
  </si>
  <si>
    <t>Observatory Momentum Dump (21)</t>
  </si>
  <si>
    <t>2009-132-133319</t>
  </si>
  <si>
    <t>2009-140-0735</t>
  </si>
  <si>
    <t>2009-147-1350</t>
  </si>
  <si>
    <t>2009-160-0930</t>
  </si>
  <si>
    <t>2009-168-0150</t>
  </si>
  <si>
    <t>2009-176-2000</t>
  </si>
  <si>
    <t>2009-176-200305</t>
  </si>
  <si>
    <t>Observatory Momentum Dump (22)</t>
  </si>
  <si>
    <t>Observatory HGA Calibration (10)</t>
  </si>
  <si>
    <t>2009-189-0150</t>
  </si>
  <si>
    <t>2009-209-1236</t>
  </si>
  <si>
    <t>2009-209-123709</t>
  </si>
  <si>
    <t>Observatory Momentum Dump (23)</t>
  </si>
  <si>
    <t>2009-210-2150</t>
  </si>
  <si>
    <t>2009-225-0150</t>
  </si>
  <si>
    <t>2009-229-0200</t>
  </si>
  <si>
    <t>2009-232-1750</t>
  </si>
  <si>
    <t>2009-238-1400</t>
  </si>
  <si>
    <t>2009-238-140314</t>
  </si>
  <si>
    <t>Observatory Momentum Dump (24)</t>
  </si>
  <si>
    <t>2009-253-1245</t>
  </si>
  <si>
    <t>September 12, 2009.  60 degree earth-sun-probe angle.</t>
  </si>
  <si>
    <t>2009-271-1728</t>
  </si>
  <si>
    <t>2009-288-1700</t>
  </si>
  <si>
    <t>2009-288-170341</t>
  </si>
  <si>
    <t>Observatory Momentum Dump (25)</t>
  </si>
  <si>
    <t>2009-296-2017</t>
  </si>
  <si>
    <t>2009-308-1731</t>
  </si>
  <si>
    <t>2009-318-1322</t>
  </si>
  <si>
    <t>2009-319-1607</t>
  </si>
  <si>
    <t>2009-328-1415</t>
  </si>
  <si>
    <t>2009-336-1500</t>
  </si>
  <si>
    <t>2009-336-150331</t>
  </si>
  <si>
    <t>Observatory Momentum Dump (26)</t>
  </si>
  <si>
    <t>Start Time (z)
(YYYY-DOY-HHMM)</t>
  </si>
  <si>
    <t>End Time (z)
(YYYY-DOY-HHMM)</t>
  </si>
  <si>
    <t>2008-359-1326</t>
  </si>
  <si>
    <t>2009-010-0011</t>
  </si>
  <si>
    <t>2009-021-2037</t>
  </si>
  <si>
    <t>2007-270-1201</t>
  </si>
  <si>
    <t>2008-093-1434</t>
  </si>
  <si>
    <t>2009-085-1500</t>
  </si>
  <si>
    <t>2009-140-2146</t>
  </si>
  <si>
    <t>Observatory HGA Calibration (11)</t>
  </si>
  <si>
    <t>2010-019-1600</t>
  </si>
  <si>
    <t>2010-019-160334</t>
  </si>
  <si>
    <t>Observatory Momentum Dump (27)</t>
  </si>
  <si>
    <t>2010-054-0210</t>
  </si>
  <si>
    <t>Observatory Momentum Dump (28)</t>
  </si>
  <si>
    <t>Observatory Momentum Dump (29)</t>
  </si>
  <si>
    <t>2010-067-1530</t>
  </si>
  <si>
    <t>2010-111-1600</t>
  </si>
  <si>
    <t>2010-067-153332</t>
  </si>
  <si>
    <t>2010-111-160318</t>
  </si>
  <si>
    <t>2010-116-1150</t>
  </si>
  <si>
    <t>2010-117-1848</t>
  </si>
  <si>
    <t>2010-138-0025</t>
  </si>
  <si>
    <t>Used to calibrate COR1 and COR2.  Three hours in duration that rotates the S/C in a full circle once about the Sun line uisng the following 8 steps 60, 90, 120, 180, 240, 270, 300, and 360 degrees. Every aphelion, perihelion, and midpoints between aphelion and perihelion.</t>
  </si>
  <si>
    <t>2010-142-1030</t>
  </si>
  <si>
    <t>2010-155-1400</t>
  </si>
  <si>
    <t>2010-155-140321</t>
  </si>
  <si>
    <t>Observatory Momentum Dump (30)</t>
  </si>
  <si>
    <t>Observatory HGA Calibration (12)</t>
  </si>
  <si>
    <t>2010-197-1400</t>
  </si>
  <si>
    <t>2010-197-140316</t>
  </si>
  <si>
    <t>Observatory Momentum Dump (31)</t>
  </si>
  <si>
    <t>2010-222-0810</t>
  </si>
  <si>
    <t>2010-243-1330</t>
  </si>
  <si>
    <t>2010-243-133336</t>
  </si>
  <si>
    <t>Observatory Momentum Dump (32)</t>
  </si>
  <si>
    <t>2010-288-1400</t>
  </si>
  <si>
    <t>2010-288-140333</t>
  </si>
  <si>
    <t>Observatory Momentum Dump (33)</t>
  </si>
  <si>
    <t>2010-313-0830</t>
  </si>
  <si>
    <t>2010-324-0631</t>
  </si>
  <si>
    <t>2010-337-1731</t>
  </si>
  <si>
    <t>2010-336-1500</t>
  </si>
  <si>
    <t>2010-336-150358</t>
  </si>
  <si>
    <t>Observatory Momentum Dump (34)</t>
  </si>
  <si>
    <t>2011-002-0554</t>
  </si>
  <si>
    <t>2011-011-0015</t>
  </si>
  <si>
    <t>2011-013-1600</t>
  </si>
  <si>
    <t>Observatory HGA Calibration (13)</t>
  </si>
  <si>
    <t>2011-019-2000</t>
  </si>
  <si>
    <t>2011-019-200349</t>
  </si>
  <si>
    <t>Observatory Momentum Dump (35)</t>
  </si>
  <si>
    <t>2011-032-1315</t>
  </si>
  <si>
    <t>2011-067-1600</t>
  </si>
  <si>
    <t>2011-067-160350</t>
  </si>
  <si>
    <t>Observatory Momentum Dump (36)</t>
  </si>
  <si>
    <t>2011-099-0534</t>
  </si>
  <si>
    <t>2011-110-2100</t>
  </si>
  <si>
    <t>2011-110-210332</t>
  </si>
  <si>
    <t>Observatory Momentum Dump (37)</t>
  </si>
  <si>
    <t>2011-123-0820</t>
  </si>
  <si>
    <t>2011-150-0341</t>
  </si>
  <si>
    <t>2011-152-1430</t>
  </si>
  <si>
    <t>2011-152-143327</t>
  </si>
  <si>
    <t>Observatory Momentum Dump (38)</t>
  </si>
  <si>
    <t>2011-178-1540</t>
  </si>
  <si>
    <t>Observatory HGA Calibration (14)</t>
  </si>
  <si>
    <t>2011-195-1500</t>
  </si>
  <si>
    <t>2011-195-150337</t>
  </si>
  <si>
    <t>Observatory Momentum Dump (39)</t>
  </si>
  <si>
    <t>2011-207-0715</t>
  </si>
  <si>
    <t>2011-233-2347</t>
  </si>
  <si>
    <t>2011-237-1230</t>
  </si>
  <si>
    <t>2011-237-123338</t>
  </si>
  <si>
    <t>Observatory Momentum Dump (40)</t>
  </si>
  <si>
    <t>2011-262-1543</t>
  </si>
  <si>
    <t>IMPACT IDPU/Mag Power Consumption Anomaly</t>
  </si>
  <si>
    <t>2011-277-1330</t>
  </si>
  <si>
    <t>2011-277-133333</t>
  </si>
  <si>
    <t>Observatory Momentum Dump (41)</t>
  </si>
  <si>
    <t>2011-299-0825</t>
  </si>
  <si>
    <t>2011-321-1902</t>
  </si>
  <si>
    <t>2011-327-0527</t>
  </si>
  <si>
    <t>2011-319-1630</t>
  </si>
  <si>
    <t>2011-319-163340</t>
  </si>
  <si>
    <t>2011-354-1700</t>
  </si>
  <si>
    <t>2011-354-170314</t>
  </si>
  <si>
    <t>Observatory Momentum Dump (42)</t>
  </si>
  <si>
    <t>Observatory Momentum Dump (43)</t>
  </si>
  <si>
    <t>SECCHI Stepped Calibration (10) - Midpoint</t>
  </si>
  <si>
    <t>SECCHI Stepped Calibration (11) - Aphelion</t>
  </si>
  <si>
    <t>SECCHI Stepped Calibration (12) - Midpoint</t>
  </si>
  <si>
    <t>SECCHI Stepped Calibration (13) - Perihelioin</t>
  </si>
  <si>
    <t>SECCHI Stepped Calibration (14) - Midpoint</t>
  </si>
  <si>
    <t>SECCHI Stepped Calibration (15) - Aphelion</t>
  </si>
  <si>
    <t>SECCHI Stepped Calibration (16) - Midpoint</t>
  </si>
  <si>
    <t>SECCHI Stepped Calibration (17) - Perihelioin</t>
  </si>
  <si>
    <t>SECCHI Stepped Calibration (18) - Midpoint</t>
  </si>
  <si>
    <t>SECCHI Stepped Calibration (19) - Aphelion</t>
  </si>
  <si>
    <t>Observatory At L4 Libratioin Point</t>
  </si>
  <si>
    <t>SECCHI Moving All Mechanical Mechanisms</t>
  </si>
  <si>
    <t>2007-025-1840</t>
  </si>
  <si>
    <t>2007-027-1748</t>
  </si>
  <si>
    <t>A SECCHI driven off-point was used here using the GT calibration template.</t>
  </si>
  <si>
    <t>Observatory Load Macro 70 Update (RAM/EEPROM)</t>
  </si>
  <si>
    <t>Observatory In Operational Mode</t>
  </si>
  <si>
    <t>Observatory Load DCB Offsets</t>
  </si>
  <si>
    <t>Observatory Load MOps Perm Macro Release 1.0.3 (EEPROM)</t>
  </si>
  <si>
    <t>Observatory Load MOps Perm Macro Release 1.0.3 (RAM)</t>
  </si>
  <si>
    <t>2007-213-1409</t>
  </si>
  <si>
    <t>Observatory Load Autonomy Version 2.3.8 (EEPROM)</t>
  </si>
  <si>
    <t>IMPACT SEP 48 Hour Calibration</t>
  </si>
  <si>
    <t>2007-295-0700</t>
  </si>
  <si>
    <t>SWAVES 90/270 Roll</t>
  </si>
  <si>
    <t>Observatory Load MOps Perm Macro Release 1.0.6 (EEPROM)</t>
  </si>
  <si>
    <t>2007-078-0900</t>
  </si>
  <si>
    <t>2007-132-1600</t>
  </si>
  <si>
    <t>Observatory Reaction Wheel's 3 And 4 At 0 RPM For 1 Hour</t>
  </si>
  <si>
    <t>2007-132-1530</t>
  </si>
  <si>
    <t>IMPACT/SEP Not Seeing Command Response</t>
  </si>
  <si>
    <t>SECCHI R/T Activities Cause Firing Of Autonomy Rule 126</t>
  </si>
  <si>
    <t>Observatory Load Autonomy Version 2.3.7 (RAM/EEPROM)</t>
  </si>
  <si>
    <t>Observatory Load C&amp;DH Version 3.2.3 Patch #3 (RAM)</t>
  </si>
  <si>
    <t>Observatory Load Autonomy Version 2.3.6 (RAM/EEPROM)</t>
  </si>
  <si>
    <t>Observatory Load Autonomy Rule 126 and Macro 147 (RAM)</t>
  </si>
  <si>
    <t>Observatory Load MOps Perm Macro Release 1.0.6 (RAM)</t>
  </si>
  <si>
    <t>Observatory Load G&amp;C Version 1.1.1 (EEPROM)</t>
  </si>
  <si>
    <t>2007-214-1733</t>
  </si>
  <si>
    <t>Observatory Load G&amp;C Version 3.2.2 Patch #2  (RAM)</t>
  </si>
  <si>
    <t>2007-009-2131</t>
  </si>
  <si>
    <t>2007-012-2010</t>
  </si>
  <si>
    <t>2007-030-1724</t>
  </si>
  <si>
    <t>2007-034-1430</t>
  </si>
  <si>
    <t>2007-046-1350</t>
  </si>
  <si>
    <t>2007-051-1725</t>
  </si>
  <si>
    <t>2007-052-1345</t>
  </si>
  <si>
    <t>2007-044-1415</t>
  </si>
  <si>
    <t>2007-072-1246</t>
  </si>
  <si>
    <t>2007-074-1655</t>
  </si>
  <si>
    <t>2007-078-1000</t>
  </si>
  <si>
    <t>2007-102-1958</t>
  </si>
  <si>
    <t>2007-103-1432</t>
  </si>
  <si>
    <t>2007-103-1551</t>
  </si>
  <si>
    <t>2007-109-1550</t>
  </si>
  <si>
    <t>2007-157-1120</t>
  </si>
  <si>
    <t>2007-157-1430</t>
  </si>
  <si>
    <t>2007-295-1345</t>
  </si>
  <si>
    <t>2007-005-2145</t>
  </si>
  <si>
    <t>2007-022-1558</t>
  </si>
  <si>
    <t>2007-023-2010</t>
  </si>
  <si>
    <t>2007-050-1415</t>
  </si>
  <si>
    <t>2007-051-1755</t>
  </si>
  <si>
    <t>2007-057-1855</t>
  </si>
  <si>
    <t>2007-058-1740</t>
  </si>
  <si>
    <t>2007-059-1737</t>
  </si>
  <si>
    <t>2007-086-1705</t>
  </si>
  <si>
    <t>2007-085-1255</t>
  </si>
  <si>
    <t>2007-101-1730</t>
  </si>
  <si>
    <t>2007-128-1330</t>
  </si>
  <si>
    <t>2007-129-1200</t>
  </si>
  <si>
    <t>2007-176-1300</t>
  </si>
  <si>
    <t>2007-177-1515</t>
  </si>
  <si>
    <t>2007-249-1045</t>
  </si>
  <si>
    <t>2007-318-1600</t>
  </si>
  <si>
    <t>2007-333-1405</t>
  </si>
  <si>
    <t>2007-347-1350</t>
  </si>
  <si>
    <t>2007-053-1922</t>
  </si>
  <si>
    <t>2007-053-1925</t>
  </si>
  <si>
    <t>2007-077-1759</t>
  </si>
  <si>
    <t>2007-077-1929</t>
  </si>
  <si>
    <t>2007-077-1930</t>
  </si>
  <si>
    <t>2007-150-1342</t>
  </si>
  <si>
    <t>2007-150-1345</t>
  </si>
  <si>
    <t>2007-167-1145</t>
  </si>
  <si>
    <t>2007-167-1402</t>
  </si>
  <si>
    <t>2007-177-1850</t>
  </si>
  <si>
    <t>SECCHI 1553 Transaction Errors [52620]</t>
  </si>
  <si>
    <t>SWAVES 1553 Transaction Errors [1]</t>
  </si>
  <si>
    <t>SECCHI 1553 Transaction Errors [429]</t>
  </si>
  <si>
    <t>SECCHI 1553 Transaction Errors [89875]</t>
  </si>
  <si>
    <t>SECCHI 1553 Transaction Errors [438]</t>
  </si>
  <si>
    <t>SECCHI 1553 Transaction Errors [89868]</t>
  </si>
  <si>
    <t>1553 Errors</t>
  </si>
  <si>
    <t>A/P  Sides</t>
  </si>
  <si>
    <t>Lost Fine Ptng</t>
  </si>
  <si>
    <t>Lost Course Ptng</t>
  </si>
  <si>
    <t>Possible momentary loss of fine pointing due to loss of GT data;  autonomy rule 126 fired.  AR ST-A-2065</t>
  </si>
  <si>
    <t>2007-072-1325</t>
  </si>
  <si>
    <t>2007-158-2005</t>
  </si>
  <si>
    <t>2007-199-1200</t>
  </si>
  <si>
    <t>2008-179-1200</t>
  </si>
  <si>
    <t>2008-264-1200</t>
  </si>
  <si>
    <t>2009-069-1200</t>
  </si>
  <si>
    <t>2009-243-1200</t>
  </si>
  <si>
    <t>2009-255-1200</t>
  </si>
  <si>
    <t>2009-329-1200</t>
  </si>
  <si>
    <t>2010-051-1200</t>
  </si>
  <si>
    <t>2010-223-1200</t>
  </si>
  <si>
    <t>2010-310-1200</t>
  </si>
  <si>
    <t>2011-031-1200</t>
  </si>
  <si>
    <t>2011-204-1200</t>
  </si>
  <si>
    <t>2011-290-1200</t>
  </si>
  <si>
    <t>2007-199-1214</t>
  </si>
  <si>
    <t>2007-275-0000</t>
  </si>
  <si>
    <t>2007-102-1745</t>
  </si>
  <si>
    <t>2007-305-1945</t>
  </si>
  <si>
    <t>2007-102-2037</t>
  </si>
  <si>
    <t>2007-277-0000</t>
  </si>
  <si>
    <t>Observatory HGA Calibration (03)</t>
  </si>
  <si>
    <t>Observatory HGA Calibration (04)</t>
  </si>
  <si>
    <t>Observatory HGA Calibration (05)</t>
  </si>
  <si>
    <t>Observatory HGA Calibration (06)</t>
  </si>
  <si>
    <t>Observatory HGA Calibration (07)</t>
  </si>
  <si>
    <t>Observatory HGA Calibration (08)</t>
  </si>
  <si>
    <t>Observatory HGA Calibration (09)</t>
  </si>
  <si>
    <t>Observatory Momentum Dump (02)</t>
  </si>
  <si>
    <t>Observatory Momentum Dump (03)</t>
  </si>
  <si>
    <t>Observatory Momentum Dump (04)</t>
  </si>
  <si>
    <t>Observatory Momentum Dump (05)</t>
  </si>
  <si>
    <t>Observatory Momentum Dump (06)</t>
  </si>
  <si>
    <t>Observatory Momentum Dump (07)</t>
  </si>
  <si>
    <t>Observatory Momentum Dump (08)</t>
  </si>
  <si>
    <t>Observatory Momentum Dump (09)</t>
  </si>
  <si>
    <t>SECCHI Stepped Calibration (02)</t>
  </si>
  <si>
    <t>SECCHI Stepped Calibration (03) - Aphelion</t>
  </si>
  <si>
    <t>SECCHI Stepped Calibration (04) - Midpoint</t>
  </si>
  <si>
    <t>SECCHI Stepped Calibration (05) - Perihelion</t>
  </si>
  <si>
    <t>SECCHI Stepped Calibration (06) - Midpoint</t>
  </si>
  <si>
    <t>SECCHI Stepped Calibration (07) - Aphelion</t>
  </si>
  <si>
    <t>SECCHI Stepped Calibration (08) - Midpoint</t>
  </si>
  <si>
    <t>SECCHI Stepped Calibration (09) - Perihelion</t>
  </si>
  <si>
    <t>IMPACT SWEA/STE-D Reset (01)</t>
  </si>
  <si>
    <t>IMPACT SWEA/STE-D Reset (02)</t>
  </si>
  <si>
    <t>IMPACT SWEA/STE-D Reset (03)</t>
  </si>
  <si>
    <t>IMPACT SWEA/STE-D Reset (04)</t>
  </si>
  <si>
    <t>IMPACT SWEA/STE-D Reset (05)</t>
  </si>
  <si>
    <t>Observatory Battery Discharge Cycling (01)</t>
  </si>
  <si>
    <t>PLASTIC Reset (01)</t>
  </si>
  <si>
    <t>PLASTIC Reset (02)</t>
  </si>
  <si>
    <t>SECCHI Campaign (01)</t>
  </si>
  <si>
    <t>SECCHI Campaign (02)</t>
  </si>
  <si>
    <t>SECCHI GT Calibration (01)</t>
  </si>
  <si>
    <t>SECCHI GT Calibration (02)</t>
  </si>
  <si>
    <t>SECCHI GT Calibration (03)</t>
  </si>
  <si>
    <t>SECCHI GT Calibration (04)</t>
  </si>
  <si>
    <t>SECCHI HI 180 Roll (01)</t>
  </si>
  <si>
    <t>SECCHI HI 90/270 Roll (01)</t>
  </si>
  <si>
    <t>SECCHI HI Stray Light Calibration (01)</t>
  </si>
  <si>
    <t>SECCHI HI Stray Light Calibration (02)</t>
  </si>
  <si>
    <t>SECCHI EUVI Flat Field Calibration (02) - S/C Driven</t>
  </si>
  <si>
    <t>SECCHI EUVI Flat Field Calibration (03) - SECCHI Driven</t>
  </si>
  <si>
    <t>SECCHI EUVI Flat Field Calibration (04) - S/C Driven</t>
  </si>
  <si>
    <t>SECCHI EUVI Flat Field Calibration (05) - SECCHI Driven</t>
  </si>
  <si>
    <t>SWAVES 1553 Transaction Errors [193]</t>
  </si>
  <si>
    <t>IMPLASTIC 1553 Transaction Errors [15]</t>
  </si>
  <si>
    <t>2007-229-1350</t>
  </si>
  <si>
    <t>SECCHI 1553 Transaction Errors [433]</t>
  </si>
  <si>
    <t>2007-276-0244</t>
  </si>
  <si>
    <t>2007-229-1354</t>
  </si>
  <si>
    <t>SECCHI 1553 Transaction Errors [52629]</t>
  </si>
  <si>
    <t>2007-276-1226</t>
  </si>
  <si>
    <t>2007-276-1227</t>
  </si>
  <si>
    <t>SECCHI 1553 Transaction Errors [89833]</t>
  </si>
  <si>
    <t>2007-297-0141</t>
  </si>
  <si>
    <t>SECCHI 1553 Transaction Errors [52619]</t>
  </si>
  <si>
    <t>2007-298-1025</t>
  </si>
  <si>
    <t>2007-297-1126</t>
  </si>
  <si>
    <t>2007-298-1026</t>
  </si>
  <si>
    <t>SECCHI 1553 Transaction Errors [37209]</t>
  </si>
  <si>
    <t>2007-305-2034</t>
  </si>
  <si>
    <t>SECCHI 1553 Transaction Errors [221]</t>
  </si>
  <si>
    <t>2007-278-1715</t>
  </si>
  <si>
    <t>SECCHI 1553 Transaction Errors [208]</t>
  </si>
  <si>
    <t>2007-330-1647</t>
  </si>
  <si>
    <t>SECCHI 1553 Transaction Errors [218]</t>
  </si>
  <si>
    <t>2007-025-1254</t>
  </si>
  <si>
    <t>2007-025-1952</t>
  </si>
  <si>
    <t>2008-024-0106</t>
  </si>
  <si>
    <t>2008-024-1352</t>
  </si>
  <si>
    <t>Observatory Load MOps Perm Macro Release 1.0.7 (RAM)</t>
  </si>
  <si>
    <t>Observatory Load DHS Parameter Release 1.0.5 (RAM)</t>
  </si>
  <si>
    <t>2008-044-1145</t>
  </si>
  <si>
    <t>Observatory Load DHS Parameter Release 1.0.5 (EEPROM)</t>
  </si>
  <si>
    <t>Observatory Load MOps Perm Macro Release 1.0.7 (EEPROM)</t>
  </si>
  <si>
    <t>2008-059-1610</t>
  </si>
  <si>
    <t>Observatory Load MOps Perm Macro Release 1.0.8 (RAM)</t>
  </si>
  <si>
    <t>2008-063-1808</t>
  </si>
  <si>
    <t>2008-073-1510</t>
  </si>
  <si>
    <t>Observatory Load MOps Perm Macro Release 1.0.8 (EEPROM)</t>
  </si>
  <si>
    <t>2008-094-1735</t>
  </si>
  <si>
    <t>2008-094-1335</t>
  </si>
  <si>
    <t>Observatory Load Autonomy Version 2.3.9 (RAM/EEPROM)</t>
  </si>
  <si>
    <t>2008-104-1158</t>
  </si>
  <si>
    <t>2008-108-0914</t>
  </si>
  <si>
    <t>2008-107-1550</t>
  </si>
  <si>
    <t>Observatory Load MOps Perm Macro Release 1.0.9 (RAM)</t>
  </si>
  <si>
    <t>2008-121-1645</t>
  </si>
  <si>
    <t>Observatory Load MOps Perm Macro Release 1.0.9 (EEPROM)</t>
  </si>
  <si>
    <t>2008-131-1458</t>
  </si>
  <si>
    <t>PLASTIC Stopped Sending Data For Solar Wind Moments</t>
  </si>
  <si>
    <t>Due to a ground command problem.</t>
  </si>
  <si>
    <t>2008-133-1240</t>
  </si>
  <si>
    <t>2008-156-1045</t>
  </si>
  <si>
    <t>Observatory Load MOps Perm Macro Release 1.0.10 (RAM/EEPROM)</t>
  </si>
  <si>
    <t>Observatory Load G&amp;C Parameter (RAM)</t>
  </si>
  <si>
    <t>Observatory Load C&amp;DH Parameter (RAM)</t>
  </si>
  <si>
    <t>2008-182-1615</t>
  </si>
  <si>
    <t>SECCHI GT Calibration (05)</t>
  </si>
  <si>
    <t>2008-214-0920</t>
  </si>
  <si>
    <t>2008-214-1120</t>
  </si>
  <si>
    <t>Observatory Solar Eclipse</t>
  </si>
  <si>
    <t>2008-217-0910</t>
  </si>
  <si>
    <t>2008-247-1010</t>
  </si>
  <si>
    <t>2008-256-1145</t>
  </si>
  <si>
    <t>2008-337-1045</t>
  </si>
  <si>
    <t>Observatory Load MOps Perm Macro Release 1.0.11 (RAM)</t>
  </si>
  <si>
    <t>2008-366-235958</t>
  </si>
  <si>
    <t>Used to calibrate COR1 and COR2.  Three hours in duration that rotates the S/C in a full circle once about the Sun line uisng the following 8 steps 60, 90, 120, 180, 240, 270, 300, and 360 degrees. Every aphelion, perihelion, and midpoints between aphelion and perihelion.
AR ST-A-2119 issued due to anomaly at the 120 degree step (the COR1 and EUVI iimages had an excess of scattered light on one side of the image and a reduction of scattered light on the other side).  The error was due to the GT &amp; S/C X-axis being, in reality, way off, as discovered way back in I&amp;T. In this instance, the spacecraft veared outside the GT FOV.</t>
  </si>
  <si>
    <t>2008-003-1010</t>
  </si>
  <si>
    <t>2008-092-1335</t>
  </si>
  <si>
    <t>2008-142-1344</t>
  </si>
  <si>
    <t>2008-128-1329</t>
  </si>
  <si>
    <t>2008-156-1240</t>
  </si>
  <si>
    <t>2008-170-1334</t>
  </si>
  <si>
    <t>2008-065-1705</t>
  </si>
  <si>
    <t>2008-042-1503</t>
  </si>
  <si>
    <t>2008-035-1504</t>
  </si>
  <si>
    <t>2008-168-1155</t>
  </si>
  <si>
    <t>2008-182-1745</t>
  </si>
  <si>
    <t>2008-274-0955</t>
  </si>
  <si>
    <t>2008-337-1750</t>
  </si>
  <si>
    <t>2008-024-0340</t>
  </si>
  <si>
    <t>2008-024-1354</t>
  </si>
  <si>
    <t>SECCHI 1553 Transaction Errors [52621]</t>
  </si>
  <si>
    <t>SECCHI 1553 Transaction Errors [89831]</t>
  </si>
  <si>
    <t>2008-038-1547</t>
  </si>
  <si>
    <t>2008-093-1433</t>
  </si>
  <si>
    <t>SWAVES 1553 Transaction Errors [191]</t>
  </si>
  <si>
    <t>2008-256-0308</t>
  </si>
  <si>
    <t>SECCHI 1553 Transaction Errors [52623]</t>
  </si>
  <si>
    <t>2008-256-1051</t>
  </si>
  <si>
    <t>2008-256-1053</t>
  </si>
  <si>
    <t>SECCHI 1553 Transaction Errors [89832]</t>
  </si>
  <si>
    <t>2008-241-1236</t>
  </si>
  <si>
    <t>SECCHI 1553 Transaction Errors [219]</t>
  </si>
  <si>
    <t>2008-359-1325</t>
  </si>
  <si>
    <t>SWAVES 1553 Transaction Errors [197]</t>
  </si>
  <si>
    <t>Also performed HGA 0.5 degree roll test following primary calibration.</t>
  </si>
  <si>
    <t>Updated macros and parameters (downloads G&amp;C star tracker diagnostic data each track and plays back SECCH
SSR1 data when downlinking spacecraft only SSR playback to keep the downlink filled).</t>
  </si>
  <si>
    <t>Increased the collection of diagnostic star tracker data.</t>
  </si>
  <si>
    <t>SWAVES Commanded Reset (01)</t>
  </si>
  <si>
    <t>SWAVES Commanded Reset (02)</t>
  </si>
  <si>
    <t>SWAVES Crash (01)</t>
  </si>
  <si>
    <t>SWAVES Crash (02)</t>
  </si>
  <si>
    <t>SWAVES Crash (03)</t>
  </si>
  <si>
    <t>SWAVES Commanded Reset (03)</t>
  </si>
  <si>
    <t>SWAVES Commanded Reset (04)</t>
  </si>
  <si>
    <t>2009-069-0420</t>
  </si>
  <si>
    <t>2009-160-1230</t>
  </si>
  <si>
    <t>2009-253-1545</t>
  </si>
  <si>
    <t>2009-328-1715</t>
  </si>
  <si>
    <t>2010-054-0510</t>
  </si>
  <si>
    <t>2010-138-0325</t>
  </si>
  <si>
    <t>2010-222-1110</t>
  </si>
  <si>
    <t>2010-313-1130</t>
  </si>
  <si>
    <t>2011-032-1615</t>
  </si>
  <si>
    <t>2011-123-1120</t>
  </si>
  <si>
    <t>2011-207-1015</t>
  </si>
  <si>
    <t>2011-299-1125</t>
  </si>
  <si>
    <t>Used to calibrate SWAVES dust measurements at 90 and 270 rols about the observatory sunline using reaction wheels.</t>
  </si>
  <si>
    <t>Increased the timing of ST promotion to AAD Mode.</t>
  </si>
  <si>
    <t>Delta V = 0.1126 m/sec.</t>
  </si>
  <si>
    <t>Enabled wheel speed avoidance (avoids wheel speed of 0 RPM).</t>
  </si>
  <si>
    <t>Tightened control bandwith to reduce jitter.</t>
  </si>
  <si>
    <t>Possible momentary loss of fine pointing due to loss of GT data;  autonomy rule 126 fired.  AR ST-A-2065.</t>
  </si>
  <si>
    <t>Enabled GT rate usage; promoted SECCHI to Operational Mode; GT invalid for ~ 2 minutes.</t>
  </si>
  <si>
    <t>Disabled GT rate usage due to unusual operation when SECCHI reboot on DOY 025.</t>
  </si>
  <si>
    <t>Used to calibrate the SECCHI EUVI instrument using 7 ± 0.05 to 0.2 deg offpoints in Y &amp; Z each with a 48 minutes dwell.</t>
  </si>
  <si>
    <t>No cross polarization.</t>
  </si>
  <si>
    <t>Increased health monitoring.</t>
  </si>
  <si>
    <t>Updated thruster set A deadzone.</t>
  </si>
  <si>
    <t>Delta V = 0.1073 m/sec.</t>
  </si>
  <si>
    <t>Corrected IMU telemetry in the Standby packet.</t>
  </si>
  <si>
    <t>Before March 15th.  Schedule to occur simultaneously on both S/C.  Used to calibrate SECCHI HI after its door is opened in the phasing orbits only by rolling one S/C 180 degrees about the observatory-sun line using reaction wheels so the two HI view the same portion of the sky.  Duration = 1.5 hours.</t>
  </si>
  <si>
    <t>Looks like this is just a rare idiosyncracy of the aovidance algorithm combined with a situation where speeds are very 
small, non-zero, but reported as zero.  No action recommended.  The spacecraft was able to maintain fine pointing during 
this period with  the sun "moving" ~150 asec in an hour so there does not appear to be any risk to meeting pointing 
requirements.  AR ST-A-2076.</t>
  </si>
  <si>
    <t>Requested by SECCHI.</t>
  </si>
  <si>
    <t>Adjusted the SIT high temperature trigger (Rule 92); requested by IMPACT.</t>
  </si>
  <si>
    <t>Loaded DCB offsets for storage variable 8 and spooler buffer overflows.</t>
  </si>
  <si>
    <t>Delta V = 0.0855 m/sec.</t>
  </si>
  <si>
    <t>Increased wheel speed avoidance from 15 to 20 rad/sec.</t>
  </si>
  <si>
    <t>Loaded new rules 124 and 125; provided added protectioin in case of IMU 2 failure.</t>
  </si>
  <si>
    <t>During DSN track on Doy 132  12:00z to 16:00z with station 26 lost telemetry at 1530z.  Station informed MOC that a 
special advisory existed in the SOE indicating S/C entering occultation with the moon.  No r/t tlm existed for remainder of support.  
S/C exited occultation with moon at 1647z (time past EOT).  AR ST-A-2085.</t>
  </si>
  <si>
    <t>Delta V = 0.0715 m/sec.</t>
  </si>
  <si>
    <t>Updated battery trickle charge rate from C/100 to C/150; recommended by Power Subsystem Engineer.</t>
  </si>
  <si>
    <t>Adjusted IMU and Star Tracker alignments.</t>
  </si>
  <si>
    <t>Tests for invalid GT rates.</t>
  </si>
  <si>
    <t>Delta V = 0.0694 m/sec.</t>
  </si>
  <si>
    <t>AR ST-A-2114.</t>
  </si>
  <si>
    <t>Enabled GT rate usage.</t>
  </si>
  <si>
    <t>Autonomy Rule #126 fired at 2007-214-17:33:55z during SECCHI real-time commanding, indicating that GT data had gone invalid for 8 seconds.  The rule disabled G&amp;C use of GT Rate data until this was reenabled by Mops at 18:44:05z.  
AR ST-A-2097.</t>
  </si>
  <si>
    <t>Delta V = 0.0582 m/sec.</t>
  </si>
  <si>
    <t>Updated EEPROM to match RAM and removed launch specific autonomy and quick configuration macros.</t>
  </si>
  <si>
    <t>Delta V = 0.0510 m/sec.</t>
  </si>
  <si>
    <t>Activated FSW version 388.</t>
  </si>
  <si>
    <t>Delta V = 0.0632 m/sec.</t>
  </si>
  <si>
    <t>Configured all G&amp;C parameters identically in both RAM and EEPROM.</t>
  </si>
  <si>
    <t>Delta V = 0.0551 m/sec.</t>
  </si>
  <si>
    <t>Delta V = 0.0640 m/sec.</t>
  </si>
  <si>
    <t>Set IMU Gyro Bias Drift Use Mode  to 2 (use uploaded value).</t>
  </si>
  <si>
    <t>Adjusted IMU gyro bias drift estimator filter frequency.</t>
  </si>
  <si>
    <t>Delta V = 0.0647 m/sec.</t>
  </si>
  <si>
    <t>Activated FSW version 406.</t>
  </si>
  <si>
    <t>AR ST-A-2116.</t>
  </si>
  <si>
    <t>Delta V = 0.0594 m/sec.</t>
  </si>
  <si>
    <t>Adjusted Qi2g; enhances smoothing of star tracker measurements.</t>
  </si>
  <si>
    <t>Delta V = 0.0577 m/sec.</t>
  </si>
  <si>
    <t>Delta V = 0.0621 m/sec.</t>
  </si>
  <si>
    <t>Delta V = 0.0677 m/sec.</t>
  </si>
  <si>
    <t>Delta V = 0.0655 m/sec.</t>
  </si>
  <si>
    <t>Reason unknown.  AR ST-A-2113.</t>
  </si>
  <si>
    <t>Possible strange operating mode. AR ST-A-2113.</t>
  </si>
  <si>
    <t>Delta V = 0.0741 m/sec.</t>
  </si>
  <si>
    <t>Delta V = 0.0735 m/sec.</t>
  </si>
  <si>
    <t>Activated FSW version 408.</t>
  </si>
  <si>
    <t>Delta V = 0.0716 m/sec.</t>
  </si>
  <si>
    <t>Activated FSW version 410.</t>
  </si>
  <si>
    <t>Delta V = 0.0666 m/sec.</t>
  </si>
  <si>
    <t>Required reset to activate G&amp;C s/w release 3.2.6.</t>
  </si>
  <si>
    <t>Delta V = 0.0696 m/sec.</t>
  </si>
  <si>
    <t>Delta V = 0.0836 m/sec.</t>
  </si>
  <si>
    <t>Delta V = 0.0795 m/sec.</t>
  </si>
  <si>
    <t>Delta V = 0.0781 m/sec.</t>
  </si>
  <si>
    <t>Delta V = 0.0794 m/sec.</t>
  </si>
  <si>
    <t>Delta V = 0.0740 m/sec.</t>
  </si>
  <si>
    <t>Delta V = 0.0742 m/sec.</t>
  </si>
  <si>
    <t>Delta V = 0.0820 m/sec.</t>
  </si>
  <si>
    <t>Delta V = 0.0817 m/sec.</t>
  </si>
  <si>
    <t>Delta V = 0.0910 m/sec.</t>
  </si>
  <si>
    <t>Delta V = 0.0931 m/sec.</t>
  </si>
  <si>
    <t>Delta V = 0.0927 m/sec.</t>
  </si>
  <si>
    <t>Delta V = 0.0839 m/sec.</t>
  </si>
  <si>
    <t>Delta V = 0.0807 m/sec.</t>
  </si>
  <si>
    <t>Delta V = 0.0879 m/sec.</t>
  </si>
  <si>
    <t>Delta V = 0.0866 m/sec.</t>
  </si>
  <si>
    <t>Delta V = 0.0845 m/sec.</t>
  </si>
  <si>
    <t>Delta V = 0.0893 m/sec.</t>
  </si>
  <si>
    <t>Delta V = 0.0726 m/sec.</t>
  </si>
  <si>
    <t>Observatory</t>
  </si>
  <si>
    <t>IMPACT</t>
  </si>
  <si>
    <t>PLASTIC</t>
  </si>
  <si>
    <t>SECCHI</t>
  </si>
  <si>
    <t>SWAVES</t>
  </si>
  <si>
    <t>C&amp;DH</t>
  </si>
  <si>
    <t>Power</t>
  </si>
  <si>
    <t>Propulsion</t>
  </si>
  <si>
    <t>Thermal</t>
  </si>
  <si>
    <t>Autonomy</t>
  </si>
  <si>
    <t>2009-014-0000</t>
  </si>
  <si>
    <t>2009-018-0000</t>
  </si>
  <si>
    <t>2009-027-1535</t>
  </si>
  <si>
    <t>PLASTIC MCP Voltages Adjusted</t>
  </si>
  <si>
    <t>2009-048-1535</t>
  </si>
  <si>
    <t>Modified IMU gyro bias drift in preparation for upcoming star tracker test.</t>
  </si>
  <si>
    <t>Tested gyro bias drift estimation without use of the star tracker.</t>
  </si>
  <si>
    <t>2009-070-1400</t>
  </si>
  <si>
    <t>2009-085-1230</t>
  </si>
  <si>
    <t>Observatory Load Autonomy Version 2.3.10 (RAM/EEPROM)</t>
  </si>
  <si>
    <t>Modified rule 28 (Star Tracker Health) to allow spacecraft to continue communicating on the HGA as long as transponder
command detector achieves lock for each scheduled track after a persistent loss of a valid star tracker solution.</t>
  </si>
  <si>
    <t>2009-091-1340</t>
  </si>
  <si>
    <t>Observatory Load MOps Perm Macro Release 1.0.13 (RAM/EEPROM)</t>
  </si>
  <si>
    <t>2009-097-0000</t>
  </si>
  <si>
    <t>IMPACT SWEA/Mag New Burst Mode Test</t>
  </si>
  <si>
    <t>2009-125-0000</t>
  </si>
  <si>
    <t>2009-109-1210</t>
  </si>
  <si>
    <t>SECCHI Corona Electronics Power Cycled For COR 2 Anomaly</t>
  </si>
  <si>
    <t>2009-113-1910</t>
  </si>
  <si>
    <t>Observatory Load MOps Perm Macro Release 1.0.14 (EEPROM)</t>
  </si>
  <si>
    <t>2009-126-0835</t>
  </si>
  <si>
    <t>2009-140-2028</t>
  </si>
  <si>
    <t>2009-153-1845</t>
  </si>
  <si>
    <t>SECCHI New Image Processor Module Activated</t>
  </si>
  <si>
    <t>2009-211-1900</t>
  </si>
  <si>
    <t>Observatory Load G&amp;C Version 3.2.6 (EEPROM)</t>
  </si>
  <si>
    <t>2009-216-0545</t>
  </si>
  <si>
    <t>IMPACT High Voltages Reduced</t>
  </si>
  <si>
    <t>2009-216-0940</t>
  </si>
  <si>
    <t>2009-216-0945</t>
  </si>
  <si>
    <t>PLASTIC High voltages Reduced</t>
  </si>
  <si>
    <t>2009-216-0950</t>
  </si>
  <si>
    <t>SWAVES Power Off (01)</t>
  </si>
  <si>
    <t>2009-216-1018</t>
  </si>
  <si>
    <t>2009-216-1511</t>
  </si>
  <si>
    <t>2009-216-1513</t>
  </si>
  <si>
    <t>2009-216-1516</t>
  </si>
  <si>
    <t>2009-216-1518</t>
  </si>
  <si>
    <t>2009-216-1520</t>
  </si>
  <si>
    <t>2009-216-1526</t>
  </si>
  <si>
    <t>2009-233-1220</t>
  </si>
  <si>
    <t>2009-245-1055</t>
  </si>
  <si>
    <t>Observatory Load Autonomy Version 2.3.11 (RAM/EEPROM)</t>
  </si>
  <si>
    <t>2009-272-1236</t>
  </si>
  <si>
    <t>2009-297-1040</t>
  </si>
  <si>
    <t>Enabled parameter  that detects and repositions the GT to the center of the sun, upon one of the GT sensors becoming saturated.</t>
  </si>
  <si>
    <t>2009-309-1902</t>
  </si>
  <si>
    <t>2009-318-1332</t>
  </si>
  <si>
    <t>2009-320-0521</t>
  </si>
  <si>
    <t>2009-335-1400</t>
  </si>
  <si>
    <t>2009-350-1635</t>
  </si>
  <si>
    <t>2009-024-0805</t>
  </si>
  <si>
    <t>2009-071-1201</t>
  </si>
  <si>
    <t>2009-098-1024</t>
  </si>
  <si>
    <t>2009-118-1950</t>
  </si>
  <si>
    <t>2009-119-0224</t>
  </si>
  <si>
    <t>2009-147-2024</t>
  </si>
  <si>
    <t>2009-168-0824</t>
  </si>
  <si>
    <t>2009-189-0824</t>
  </si>
  <si>
    <t>2009-211-0424</t>
  </si>
  <si>
    <t>SECCHI Power Off (01)</t>
  </si>
  <si>
    <t>PLASTIC Power Off (01)</t>
  </si>
  <si>
    <t>SWAVES Power On (02)</t>
  </si>
  <si>
    <t>SECCHI Power On (02)</t>
  </si>
  <si>
    <t>IMPACT IDPU/Mag Power On (02)</t>
  </si>
  <si>
    <t>IMPACT SWEA/STE Power On (02)</t>
  </si>
  <si>
    <t>PLASTIC Power On (02)</t>
  </si>
  <si>
    <t>2009-217-1248</t>
  </si>
  <si>
    <t>2009-225-0824</t>
  </si>
  <si>
    <t>2009-230-1152</t>
  </si>
  <si>
    <t>2009-253-1915</t>
  </si>
  <si>
    <t>2009-266-1214</t>
  </si>
  <si>
    <t>Enabled EDAC resetting of C&amp;DH processor in the event of an uncorrectable multi-bit error.</t>
  </si>
  <si>
    <t>Enabled EDAC resetting of G&amp;C processor in the event of an uncorrectable multi-bit error.</t>
  </si>
  <si>
    <t>2009-301-1354</t>
  </si>
  <si>
    <t>Schedule when system momentum is below 10 Nms.  Timetagged event (UT).  Set start time to 10 minutes before even numered hour.  Set to end 30 minutes before BOT due to G&amp;C blackbox limitations.  Every 4 weeks.
The spacecraft off-pointed ~ 5.1 degrees on the way back to nominal pointing.  This caused the PLASTIC entrance system 
to shut down and the IMPACT STE-D cover to close.  Two waypoints were added at 60 and 120 degrees to prevent this 
from occurring again.  AR ST-A-2130.</t>
  </si>
  <si>
    <t>2009-216-1525</t>
  </si>
  <si>
    <t>SECCHI Requests Survival Power</t>
  </si>
  <si>
    <t>Autonomy rule 123 fired as expected when the request for Survival Power was received from SECCHI internal autonomy (as planned).  AR ST-A-2134.</t>
  </si>
  <si>
    <t>2009-253-1630</t>
  </si>
  <si>
    <t>Observatory Roll Error Anomaly</t>
  </si>
  <si>
    <t>Experienced two losses of communication with the spacecraft; disabled Qi2g Use GT parameter in real-time which corrected the problem.  Something appeared to be throwing off the X-body component of Qi2g.  AR ST-A-2136.</t>
  </si>
  <si>
    <t>2009-010-0348</t>
  </si>
  <si>
    <t>SWAVES 1553 Transaction Errors [192]</t>
  </si>
  <si>
    <t>2009-022-0304</t>
  </si>
  <si>
    <t>SWAVES 1553 Transaction Errors [201]</t>
  </si>
  <si>
    <t>2009-140-2145</t>
  </si>
  <si>
    <t>2009-023-2103</t>
  </si>
  <si>
    <t>SECCHI 1553 Transaction Errors [52615]</t>
  </si>
  <si>
    <t>2009-024-0614</t>
  </si>
  <si>
    <t>2009-024-0616</t>
  </si>
  <si>
    <t>SECCHI 1553 Transaction Errors [89827]</t>
  </si>
  <si>
    <t>2009-069-0838</t>
  </si>
  <si>
    <t>SECCHI 1553 Transaction Errors [52627]</t>
  </si>
  <si>
    <t>2009-070-1248</t>
  </si>
  <si>
    <t>2009-070-1250</t>
  </si>
  <si>
    <t>SECCHI 1553 Transaction Errors [37214]</t>
  </si>
  <si>
    <t>2009-125-0536</t>
  </si>
  <si>
    <t>2009-125-0538</t>
  </si>
  <si>
    <t>2009-126-0549</t>
  </si>
  <si>
    <t>2009-126-0550</t>
  </si>
  <si>
    <t>SECCHI 1553 Transaction Errors [37208]</t>
  </si>
  <si>
    <t>2009-140-1552</t>
  </si>
  <si>
    <t>SECCHI 1553 Transaction Errors [52624]</t>
  </si>
  <si>
    <t>2009-140-1948</t>
  </si>
  <si>
    <t>2009-140-1949</t>
  </si>
  <si>
    <t>SECCHI 1553 Transaction Errors [66058]</t>
  </si>
  <si>
    <t>2009-216-0942</t>
  </si>
  <si>
    <t>SWAVES 1553 Transaction Errors [291371]</t>
  </si>
  <si>
    <t>2009-271-1015</t>
  </si>
  <si>
    <t>2009-354-1348</t>
  </si>
  <si>
    <t>2009-153-1919</t>
  </si>
  <si>
    <t>SECCHI 1553 Transaction Errors [213]</t>
  </si>
  <si>
    <t>2009-188-1224</t>
  </si>
  <si>
    <t>SECCHI 1553 Transaction Errors [202]</t>
  </si>
  <si>
    <t>2009-216-0949</t>
  </si>
  <si>
    <t>2009-216-1620</t>
  </si>
  <si>
    <t>SECCHI 1553 Transaction Errors [5352650]</t>
  </si>
  <si>
    <t>2009-223-1315</t>
  </si>
  <si>
    <t>2009-233-0345</t>
  </si>
  <si>
    <t>2009-233-1048</t>
  </si>
  <si>
    <t>2009-233-1049</t>
  </si>
  <si>
    <t>SECCHI 1553 Transaction Errors [89837]</t>
  </si>
  <si>
    <t>2009-233-1152</t>
  </si>
  <si>
    <t>SECCHI 1553 Transaction Errors [90048]</t>
  </si>
  <si>
    <t>2009-272-0250</t>
  </si>
  <si>
    <t>2009-272-1144</t>
  </si>
  <si>
    <t>2009-272-1146</t>
  </si>
  <si>
    <t>2009-297-0030</t>
  </si>
  <si>
    <t>2009-297-0932</t>
  </si>
  <si>
    <t>2009-297-0933</t>
  </si>
  <si>
    <t>SECCHI 1553 Transaction Errors [89840]</t>
  </si>
  <si>
    <t>2009-320-0120</t>
  </si>
  <si>
    <t>2009-320-0459</t>
  </si>
  <si>
    <t>2009-320-0500</t>
  </si>
  <si>
    <t>SECCHI 1553 Transaction Errors [89835]</t>
  </si>
  <si>
    <t>Began weekly update of IMU gyro bias drift parameter.</t>
  </si>
  <si>
    <t>Delta V = 0.0251 m/sec; targeting 0 Nms on DOY 216 (planned system reset).</t>
  </si>
  <si>
    <t>Disabled Qi2g Use GT parameter.</t>
  </si>
  <si>
    <t>Enabled Qi2g Use GT parameter.</t>
  </si>
  <si>
    <t>Following planned reset.</t>
  </si>
  <si>
    <t>In preparation fro planned reset.</t>
  </si>
  <si>
    <t>No STE data during test.</t>
  </si>
  <si>
    <t>Removed response to the G&amp;C bug, for the loss of GT rate usage (corrected by FSW version 3.2.6).</t>
  </si>
  <si>
    <t>IMPLASTIC 1553 Transaction Errors [14]</t>
  </si>
  <si>
    <t>IMPLASTIC 1553 Transaction Errors [430702]</t>
  </si>
  <si>
    <t>IMPLASTIC 1553 Transaction Errors [9]</t>
  </si>
  <si>
    <t>AR ST-A-2099.</t>
  </si>
  <si>
    <t>x</t>
  </si>
  <si>
    <t>2010-027-075603</t>
  </si>
  <si>
    <t>2010-027-201211</t>
  </si>
  <si>
    <t>2010-047-1340</t>
  </si>
  <si>
    <t>2010-097-1705</t>
  </si>
  <si>
    <t>Observatory Load DHS Parameter Release 1.1.1 (EEPROM/RAM)</t>
  </si>
  <si>
    <t>Observatory Load MOps Perm Macro Release 1.1.2 (EEPROM/RAM)</t>
  </si>
  <si>
    <t>Supported the new 120k bps and 240k bps downlink rates for exteneded science requirements.</t>
  </si>
  <si>
    <t>2010-105-1205</t>
  </si>
  <si>
    <t>Loaded to Copy 1.</t>
  </si>
  <si>
    <t>Loaded to Copy 2.</t>
  </si>
  <si>
    <t>2010-105-0000</t>
  </si>
  <si>
    <t>PLASTIC SSD Module Reset</t>
  </si>
  <si>
    <t>Lost housekeeping telemetry from their internal SSD electronics; a reset of the module by ground command corrected the anomaly.</t>
  </si>
  <si>
    <t>2010-118-1400</t>
  </si>
  <si>
    <t>2010-118-1145</t>
  </si>
  <si>
    <t>Observatory Load MOps Perm Macro Release 1.1.3 (EEPROM/RAM)</t>
  </si>
  <si>
    <t>Removed the in-situ instrument SSR double playback at the 720k bps downlink rate to increase data return.</t>
  </si>
  <si>
    <t>Possible momentary loss of fine pointing due to loss of GT data;  autonomy rule 126 fired.  AR ST-A-2065.  A planned SECCHI GT Calibration (118-0730z) was missed since the instrument was in mainenance mode as a result of the reset.</t>
  </si>
  <si>
    <t>2010-126-0935</t>
  </si>
  <si>
    <t>SECCHI HI Stray Light Calibration (03)</t>
  </si>
  <si>
    <t>2010-142-2200</t>
  </si>
  <si>
    <t>2010-146-0925</t>
  </si>
  <si>
    <t>SECCHI GT Calibration (06)</t>
  </si>
  <si>
    <t>2010-146-1140</t>
  </si>
  <si>
    <t>Observatory Load MOps Perm Macro Release 1.1.4 (EEPROM/RAM)</t>
  </si>
  <si>
    <t>Added autonomy rule 239 to free SSR space, due to longer track durations, during the science SSR playback to increase data return.</t>
  </si>
  <si>
    <t>2010-278-1105</t>
  </si>
  <si>
    <t>2010-300-1125</t>
  </si>
  <si>
    <t>Observatory Load MOps Perm Macro Release 1.1.7 (RAM)</t>
  </si>
  <si>
    <t>2010-315-1145</t>
  </si>
  <si>
    <t>Observatory Load MOps Perm Macro Release 1.1.7 (EEPROM)</t>
  </si>
  <si>
    <t>2010-324-1530</t>
  </si>
  <si>
    <t>2010-338-1340</t>
  </si>
  <si>
    <t>2010-334-1150</t>
  </si>
  <si>
    <t>Observatory Load MOps Perm Macro Release 1.1.8 (RAM)</t>
  </si>
  <si>
    <t>2010-349-1340</t>
  </si>
  <si>
    <t>Observatory Load MOps Perm Macro Release 1.1.8 (EEPROM)</t>
  </si>
  <si>
    <t>2010-350-1320</t>
  </si>
  <si>
    <t>2010-1620</t>
  </si>
  <si>
    <t>2010-126-1059</t>
  </si>
  <si>
    <t>2010-146-1055</t>
  </si>
  <si>
    <t>Changed telemetery modulation index from 0.6 to 0.82 rads; this was done to lengthen the use of the space weather signal reception at the NOAA stations.</t>
  </si>
  <si>
    <t>2010-291-1230</t>
  </si>
  <si>
    <t>Changed telemetery modulation index from 0.82 to 0.83 rads; this was done to lengthen the use of the space weather signal reception at the NOAA stations.</t>
  </si>
  <si>
    <t>Observatory Load Macro 402 (RAM)</t>
  </si>
  <si>
    <t>2010-029-0436</t>
  </si>
  <si>
    <t>IMPLASTIC 1553 Transaction Errors [1]</t>
  </si>
  <si>
    <t>2010-134-2251</t>
  </si>
  <si>
    <t>2010-265-0249</t>
  </si>
  <si>
    <t>2010-130-0335</t>
  </si>
  <si>
    <t>2010-033-1709</t>
  </si>
  <si>
    <t>SECCHI 1553 Transaction Errors [224]</t>
  </si>
  <si>
    <t>2010-117-1850</t>
  </si>
  <si>
    <t>2010-118-1307</t>
  </si>
  <si>
    <t>2010-118-1308</t>
  </si>
  <si>
    <t>SECCHI 1553 Transaction Errors [37213]</t>
  </si>
  <si>
    <t>2010-142-1634</t>
  </si>
  <si>
    <t>SECCHI 1553 Transaction Errors [52637]</t>
  </si>
  <si>
    <t>2010-142-2128</t>
  </si>
  <si>
    <t>2010-142-2130</t>
  </si>
  <si>
    <t>SECCHI 1553 Transaction Errors [89850]</t>
  </si>
  <si>
    <t>2010-324-0632</t>
  </si>
  <si>
    <t>2010-324-0634</t>
  </si>
  <si>
    <t>2010-324-1315</t>
  </si>
  <si>
    <t>2010-324-1316</t>
  </si>
  <si>
    <t>2010-338-0318</t>
  </si>
  <si>
    <t>2010-338-1318</t>
  </si>
  <si>
    <t>SECCHI 1553 Transaction Errors [52635]</t>
  </si>
  <si>
    <t>2010-338-1339</t>
  </si>
  <si>
    <t>2010-338-1341</t>
  </si>
  <si>
    <t>SECCHI 1553 Transaction Errors [37207]</t>
  </si>
  <si>
    <t>2011-002-1400</t>
  </si>
  <si>
    <t>2011-011-1515</t>
  </si>
  <si>
    <t>2011-037-0000</t>
  </si>
  <si>
    <t>Observatory Load DHS Parameter Release 1.1.2 (RAM)</t>
  </si>
  <si>
    <t>Added IMPACT APID 0x201 to RT telemetry for downlink rates 240, 160, 120, and 96k bps.</t>
  </si>
  <si>
    <t>2011-060-1315</t>
  </si>
  <si>
    <t>2011-060-202027</t>
  </si>
  <si>
    <t>2011-060-202039</t>
  </si>
  <si>
    <t>2011-074-1305</t>
  </si>
  <si>
    <t>Observatory Load DHS Parameter Release 1.1.2 (EEPROM)</t>
  </si>
  <si>
    <t>2011-095-0900</t>
  </si>
  <si>
    <t>2011-095-1200</t>
  </si>
  <si>
    <t>SECCHI Stepped Calibration (16.5) - Additional</t>
  </si>
  <si>
    <t>2011-100-002040</t>
  </si>
  <si>
    <t>2011-100-1628</t>
  </si>
  <si>
    <t>SECCHI Stepped Calibration (15.5) - Additional</t>
  </si>
  <si>
    <t>2011-125-1845</t>
  </si>
  <si>
    <t>Observatory Load MOps Perm Macro Release 1.1.9 (RAM)</t>
  </si>
  <si>
    <t>2011-137-1145</t>
  </si>
  <si>
    <t>Observatory Load MOps Perm Macro Release 1.1.9 (EEPROM)</t>
  </si>
  <si>
    <t>Supported changes to SECCHI SSR 2 partition playback.</t>
  </si>
  <si>
    <t>2011-150-1535</t>
  </si>
  <si>
    <t>2011-150-1422</t>
  </si>
  <si>
    <t>2011-155-1500</t>
  </si>
  <si>
    <t>2011-155-1800</t>
  </si>
  <si>
    <t>IMPACT LET Instrument Stopped Collecting Data</t>
  </si>
  <si>
    <t>Due to a flight software anomaly.</t>
  </si>
  <si>
    <t>Modified the wheel speed avoidance parameter to 23 rad/sec to reduce jitter at the avoidance band at zero speed.</t>
  </si>
  <si>
    <t>2011-159-1227</t>
  </si>
  <si>
    <t>2011-168-1115</t>
  </si>
  <si>
    <t>Planned, to activate new flight software.</t>
  </si>
  <si>
    <t>In response to 2011-155 flight software anomaly; loaded 2007 thresholds.</t>
  </si>
  <si>
    <t>2011-172-1110</t>
  </si>
  <si>
    <t>Observatory Load MOps Perm Macro Release 1.1.12 (RAM)</t>
  </si>
  <si>
    <t>Increased the data rate returned each track by playing back the spacecraft housekeeping data during the OWLT before the
uplink sweep fro downlink reates 240, 160 and 120k bps.</t>
  </si>
  <si>
    <t>Observatory Load DHS Parameter Release 1.1.5 (RAM)</t>
  </si>
  <si>
    <t>2011-178-1300</t>
  </si>
  <si>
    <t>IMPACT IDPU Bit Flip</t>
  </si>
  <si>
    <t>Affected some science data collection.</t>
  </si>
  <si>
    <t>2011-234-1300</t>
  </si>
  <si>
    <t>2011-228-1220</t>
  </si>
  <si>
    <t>2011-228-12220</t>
  </si>
  <si>
    <t>Observatory Load DHS Parameter Release 1.1.5 (EEPROM)</t>
  </si>
  <si>
    <t>Observatory Load MOps Perm Macro Release 1.1.12 (EEPROM)</t>
  </si>
  <si>
    <t>2011-265-2010</t>
  </si>
  <si>
    <t>2011-286-0725</t>
  </si>
  <si>
    <t>Observatory Space Weather Switched To Turbo Encoded Format</t>
  </si>
  <si>
    <t>2011-286-1225</t>
  </si>
  <si>
    <t>To allow NOAA stations in Germany to test the turbo decoding capability.</t>
  </si>
  <si>
    <t>2011-307-1220</t>
  </si>
  <si>
    <t>Observatory Load MOps Perm Macro Release 1.1.13 (RAM)</t>
  </si>
  <si>
    <t>Added autonomy rule to protect the main bus voltage during the annual battery conditioning event.</t>
  </si>
  <si>
    <t>Performed annually at aphelion to redistribute the electrolytes within the nickel hydrogen battery cells.</t>
  </si>
  <si>
    <t>2011-322-1200</t>
  </si>
  <si>
    <t>2011-327-1500</t>
  </si>
  <si>
    <t>Used to calibrate COR1 and COR2.  Three hours in duration that rotates the S/C in a full circle once about the Sun line uisng the following 8 steps 60, 90, 120, 180, 240, 270, 300, and 360 degrees. Every aphelion, perihelion, and midpoints between aphelion and perihelion.
No COR1 images due to ground scheduling error.</t>
  </si>
  <si>
    <t>2011-333-0900</t>
  </si>
  <si>
    <t>2011-333-1200</t>
  </si>
  <si>
    <t>SECCHI Stepped Calibration (19.5) - Aphelion</t>
  </si>
  <si>
    <t>Used to calibrate COR1 and COR2.  Three hours in duration that rotates the S/C in a full circle once about the Sun line uisng the following 8 steps 60, 90, 120, 180, 240, 270, 300, and 360 degrees. Every aphelion, perihelion, and midpoints between aphelion and perihelion.
Re-executed due to ground scheduling error on previous attempt (299-0825z).</t>
  </si>
  <si>
    <t>2011-334-1245</t>
  </si>
  <si>
    <t>Observatory Load MOps Perm Macro Release 1.1.13 (EEPROM)</t>
  </si>
  <si>
    <t>2011-341-1350</t>
  </si>
  <si>
    <t>Observatory Load MOps Perm Macro Release 1.1.14 (RAM)</t>
  </si>
  <si>
    <t>Modified a star tracker contingency macro to collect more diagnostic data during a start tracker reset.</t>
  </si>
  <si>
    <t>2011-354-1310</t>
  </si>
  <si>
    <t>Observatory Load MOps Perm Macro Release 1.1.14 (EEPROM)</t>
  </si>
  <si>
    <t>2011-339-0000</t>
  </si>
  <si>
    <t>SECCHI COR1 Tube Temperature Increasing</t>
  </si>
  <si>
    <t>2011-168-2006</t>
  </si>
  <si>
    <t>2011-330-1835</t>
  </si>
  <si>
    <t>2011-262-1544</t>
  </si>
  <si>
    <t>2011-262-1845</t>
  </si>
  <si>
    <t>SWAVES 1553 Transaction Errors [21779]</t>
  </si>
  <si>
    <t>IMPLASTIC 1553 Transaction Errors [424691]</t>
  </si>
  <si>
    <t>2011-002-0743</t>
  </si>
  <si>
    <t>2001-002-0743</t>
  </si>
  <si>
    <t>SECCHI 1553 Transaction Errors [52626]</t>
  </si>
  <si>
    <t>2011-002-1349</t>
  </si>
  <si>
    <t>2011-002-1350</t>
  </si>
  <si>
    <t>2011-011-0508</t>
  </si>
  <si>
    <t>SECCHI 1553 Transaction Errors [52617]</t>
  </si>
  <si>
    <t>2011-011-1409</t>
  </si>
  <si>
    <t>2011-011-1410</t>
  </si>
  <si>
    <t>2011-020-1417</t>
  </si>
  <si>
    <t>2011-150-1332</t>
  </si>
  <si>
    <t>SECCHI 1553 Transaction Errors [52632]</t>
  </si>
  <si>
    <t>2011-150-1534</t>
  </si>
  <si>
    <t>SECCHI 1553 Transaction Errors [89845]</t>
  </si>
  <si>
    <t>2011-234-0751</t>
  </si>
  <si>
    <t>2011-234-1230</t>
  </si>
  <si>
    <t>2011-234-1231</t>
  </si>
  <si>
    <t>2011-322-0401</t>
  </si>
  <si>
    <t>2011-322-0800</t>
  </si>
  <si>
    <t>2011-322-0801</t>
  </si>
  <si>
    <t>2011-327-0528</t>
  </si>
  <si>
    <t>2011-327-0529</t>
  </si>
  <si>
    <t>SECCHI 1553 Transaction Errors [52618]</t>
  </si>
  <si>
    <t>2011-327-1402</t>
  </si>
  <si>
    <t>2011-327-1403</t>
  </si>
  <si>
    <t>Observatory At 180 Degrees Angular Separation</t>
  </si>
  <si>
    <t>2011-311-1518</t>
  </si>
  <si>
    <t>2011-311-1536</t>
  </si>
  <si>
    <t>2012-002-2215</t>
  </si>
  <si>
    <t>2012-003-1615</t>
  </si>
  <si>
    <t>2012-005-2220</t>
  </si>
  <si>
    <t>SECCHI Stepped Calibration (20) - Midpoint</t>
  </si>
  <si>
    <t>Observatory HGA Calibration (15)</t>
  </si>
  <si>
    <t>2012-032-1700</t>
  </si>
  <si>
    <t>2012-032-170364</t>
  </si>
  <si>
    <t>Observatory Momentum Dump (44)</t>
  </si>
  <si>
    <t>2012-010-0240</t>
  </si>
  <si>
    <t>2012-010-0540</t>
  </si>
  <si>
    <t>Observatory ESA New Norcia Track</t>
  </si>
  <si>
    <t>First operational New Norcia support.</t>
  </si>
  <si>
    <t>Delta V = 0.0947 m/sec.</t>
  </si>
  <si>
    <t>2012-065-1800</t>
  </si>
  <si>
    <t>Delta V = 0.0699 m/sec.</t>
  </si>
  <si>
    <t>2012-065-180309</t>
  </si>
  <si>
    <t>Observatory Momentum Dump (45)</t>
  </si>
  <si>
    <t>2012-069-0412</t>
  </si>
  <si>
    <t>2012-069-1800</t>
  </si>
  <si>
    <t>2012-065-0555</t>
  </si>
  <si>
    <t>Observatory ESA Cebreros Track</t>
  </si>
  <si>
    <t>First operational Cebreros support.</t>
  </si>
  <si>
    <t>2012-094-1445</t>
  </si>
  <si>
    <t>2012-094-1745</t>
  </si>
  <si>
    <t>SECCHI Stepped Calibration (21) - Perihelion</t>
  </si>
  <si>
    <t>2012-109-1600</t>
  </si>
  <si>
    <t>2012-109-160356</t>
  </si>
  <si>
    <t>Observatory Momentum Dump (46)</t>
  </si>
  <si>
    <t>Delta V = 0.1011 m/sec.</t>
  </si>
  <si>
    <t>2012-012-1900</t>
  </si>
  <si>
    <t>2012-012-1917</t>
  </si>
  <si>
    <t>2011-194-1507</t>
  </si>
  <si>
    <t>2011-194-1524</t>
  </si>
  <si>
    <t>2011-013-1617</t>
  </si>
  <si>
    <t>2010-196-1500</t>
  </si>
  <si>
    <t>2010-196-1517</t>
  </si>
  <si>
    <t>2010-006-1509</t>
  </si>
  <si>
    <t>2010-006-1529</t>
  </si>
  <si>
    <t>2009-183-1412</t>
  </si>
  <si>
    <t>2009-183-1429</t>
  </si>
  <si>
    <t>2009-007-1609</t>
  </si>
  <si>
    <t>2009-007-1647</t>
  </si>
  <si>
    <t>2008-191-1433</t>
  </si>
  <si>
    <t>2008-191-1511</t>
  </si>
  <si>
    <t>2008-093-1618</t>
  </si>
  <si>
    <t>2008-093-1540</t>
  </si>
  <si>
    <t>2007-276-1450</t>
  </si>
  <si>
    <t>2007-276-1526</t>
  </si>
  <si>
    <t>2007-192-1233</t>
  </si>
  <si>
    <t>2007-192-1433</t>
  </si>
  <si>
    <t>2007-093-1827</t>
  </si>
  <si>
    <t>2007-073-1612</t>
  </si>
  <si>
    <t>Attributed to a CPU error; autonomous recovery did not occur immediatedly following reset due to lack of solution.  
PFR ST-P-311.</t>
  </si>
  <si>
    <t>Attributed to a CPU error; reset followed by a nominal recovery via autonomy.  PFR ST-P-311.</t>
  </si>
  <si>
    <t>2012-006-0652</t>
  </si>
  <si>
    <t>2012-003-0650</t>
  </si>
  <si>
    <t>SECCHI 1553 Transaction Errors [52616]</t>
  </si>
  <si>
    <t>2012-003-1522</t>
  </si>
  <si>
    <t>2012-003-1523</t>
  </si>
  <si>
    <t>SECCHI 1553 Transaction Errors [89823]</t>
  </si>
  <si>
    <t>2012-069-0435</t>
  </si>
  <si>
    <t>SECCHI 1553 Transaction Errors [52633]</t>
  </si>
  <si>
    <t>2012-069-1702</t>
  </si>
  <si>
    <t>2012-069-1703</t>
  </si>
  <si>
    <t>IMPACT Commanded Reset (01)</t>
  </si>
  <si>
    <t>IMPACT LET Commanded Reset (01)</t>
  </si>
  <si>
    <t>SECCHI Power On (01)</t>
  </si>
  <si>
    <t>Observatory Launch</t>
  </si>
  <si>
    <t>2006-299-0052</t>
  </si>
  <si>
    <t>2006-299-0156</t>
  </si>
  <si>
    <t>Observatory Initial Acquisition</t>
  </si>
  <si>
    <t>2009-299-0459</t>
  </si>
  <si>
    <t>Observatory HGA Deployment</t>
  </si>
  <si>
    <t>SWAVES Power On (01)</t>
  </si>
  <si>
    <t>Initial power on.</t>
  </si>
  <si>
    <t>2006-300-1646</t>
  </si>
  <si>
    <t>2006-300-1726</t>
  </si>
  <si>
    <t>Observatory HGARA Power On</t>
  </si>
  <si>
    <t>2006-300-0734</t>
  </si>
  <si>
    <t>2006-300-1443</t>
  </si>
  <si>
    <t>2006-301-1444</t>
  </si>
  <si>
    <t>2006-301-1535</t>
  </si>
  <si>
    <t>IMPACT SWEA/STE Power On (01)</t>
  </si>
  <si>
    <t>2006-318-1746</t>
  </si>
  <si>
    <t>2006-301-2004</t>
  </si>
  <si>
    <t>PLASTIC Power On (01)</t>
  </si>
  <si>
    <t>2006-305-1631</t>
  </si>
  <si>
    <t>IMPACT Boom Deploy</t>
  </si>
  <si>
    <t>2006-321-1105</t>
  </si>
  <si>
    <t>2006-321-1109</t>
  </si>
  <si>
    <t>2006-321-1306</t>
  </si>
  <si>
    <t>2006-333-1615</t>
  </si>
  <si>
    <t>SECCHI Power Off (02)</t>
  </si>
  <si>
    <t>Autonomous power off; prior to A1 burn.</t>
  </si>
  <si>
    <t>2006-303-1746</t>
  </si>
  <si>
    <t>PLASTIC Power Off (02)</t>
  </si>
  <si>
    <t>In preparation of P2 burn.</t>
  </si>
  <si>
    <t>2006-333-1534</t>
  </si>
  <si>
    <t>PLASTIC Power Off (03)</t>
  </si>
  <si>
    <t>2006-322-1814</t>
  </si>
  <si>
    <t>2006-310-1827</t>
  </si>
  <si>
    <t>2006-321-1521</t>
  </si>
  <si>
    <t>SECCHI Power On (03)</t>
  </si>
  <si>
    <t>2006-333-2317</t>
  </si>
  <si>
    <t>SECCHI Power On (04)</t>
  </si>
  <si>
    <t>2006-303-2008</t>
  </si>
  <si>
    <t>2006-310-1930</t>
  </si>
  <si>
    <t>PLASTIC Power On (03)</t>
  </si>
  <si>
    <t>2006-321-1833</t>
  </si>
  <si>
    <t>PLASTIC Power On (04)</t>
  </si>
  <si>
    <t>2006-333-2309</t>
  </si>
  <si>
    <t>PLASTIC Power On (05)</t>
  </si>
  <si>
    <t>2006-310-1825</t>
  </si>
  <si>
    <t>2006-310-1913</t>
  </si>
  <si>
    <t>2006-321-1740</t>
  </si>
  <si>
    <t>2006-310-1932</t>
  </si>
  <si>
    <t>2006-321-1748</t>
  </si>
  <si>
    <t>IMPACT SWEA/STE Power On (03)</t>
  </si>
  <si>
    <t>2006-321-1838</t>
  </si>
  <si>
    <t>2006-325-1843</t>
  </si>
  <si>
    <t>2006-301-1557</t>
  </si>
  <si>
    <t>2006-310-1447</t>
  </si>
  <si>
    <t>Recovery from EA Mode Test</t>
  </si>
  <si>
    <t>IMPACT SWEA/STE Power Off (01)</t>
  </si>
  <si>
    <t>EA Mode Test</t>
  </si>
  <si>
    <t>2006-303-1800</t>
  </si>
  <si>
    <t>2006-306-1800</t>
  </si>
  <si>
    <t>2006-301-1330</t>
  </si>
  <si>
    <t>Delta V = 0.2 m/sec.</t>
  </si>
  <si>
    <t>Delta V =  0.2 m/sec.</t>
  </si>
  <si>
    <t>2006-318-1400</t>
  </si>
  <si>
    <t>Delta V = 46.1 m/sec.</t>
  </si>
  <si>
    <t>2006-321-1256</t>
  </si>
  <si>
    <t>IMPACT IDPU/Mag Power Off (02)</t>
  </si>
  <si>
    <t>IMPACT SWEA/STE Power Off (02)</t>
  </si>
  <si>
    <t>Planned post-P2 manuever power off.</t>
  </si>
  <si>
    <t>IMPACT IDPU/Mag Power On (03)</t>
  </si>
  <si>
    <t>IMPACT IDPU/Mag Power Off (01)</t>
  </si>
  <si>
    <t>IMPACT IDPU/Mag Power On (01)</t>
  </si>
  <si>
    <t>Powered down for safing during Leonids.</t>
  </si>
  <si>
    <t>Recovery from Leonids safing.</t>
  </si>
  <si>
    <t>IMPACT Mag Smooth Calibration (01)</t>
  </si>
  <si>
    <t>Comprised of four continuous rols, followed by a slew of the HGA from 89 degrees to 0 and back to 89 degrees; data rate reduced to 30k bps to maintain lock on telemetry.</t>
  </si>
  <si>
    <t>2006-332-0000</t>
  </si>
  <si>
    <t>End of early operations use.</t>
  </si>
  <si>
    <t>In preparation for P3 eclipse.</t>
  </si>
  <si>
    <t>2006-324-1600</t>
  </si>
  <si>
    <t>2006-333-2254</t>
  </si>
  <si>
    <t>2006-333-2118</t>
  </si>
  <si>
    <t>2006-324-1424</t>
  </si>
  <si>
    <t>IMPACT Mag Smooth Calibration (02)</t>
  </si>
  <si>
    <t>2006-299-0501</t>
  </si>
  <si>
    <t>SECCHI Decontamination Heater Duty Cycling Ends</t>
  </si>
  <si>
    <t>SECCHI Decontamination Heater Duty Cycling Begins</t>
  </si>
  <si>
    <t>2006-301-133009</t>
  </si>
  <si>
    <t>2006-303-180854</t>
  </si>
  <si>
    <t>2006-306-180009</t>
  </si>
  <si>
    <t>2006-318-143608</t>
  </si>
  <si>
    <t>IMPACT SWEA/STE Power On (04)</t>
  </si>
  <si>
    <t>PLASTIC Power Off (04)</t>
  </si>
  <si>
    <t>PLASTIC Power Off (05)</t>
  </si>
  <si>
    <t>PLASTIC Power On (06)</t>
  </si>
  <si>
    <t>SECCHI Power Off (03)</t>
  </si>
  <si>
    <t>SECCHI Power Off (04)</t>
  </si>
  <si>
    <t>Recovery from planned reset.</t>
  </si>
  <si>
    <t>Recovery from P2 burn</t>
  </si>
  <si>
    <t>SECCHI Power On (05)</t>
  </si>
  <si>
    <t>Recovery from autonomous power off.</t>
  </si>
  <si>
    <t>Recovery from P3 eclipse.</t>
  </si>
  <si>
    <t>Observatory At Perihelion (01)</t>
  </si>
  <si>
    <t>2008-002-1200</t>
  </si>
  <si>
    <t>Observatory At Aphelion (01)</t>
  </si>
  <si>
    <t>Observatory At Perihelion (02)</t>
  </si>
  <si>
    <t>2008-351-1200</t>
  </si>
  <si>
    <t>Observatory At Aphelion (02)</t>
  </si>
  <si>
    <t>2009-155-1200</t>
  </si>
  <si>
    <t>Observatory At Perihelion (03)</t>
  </si>
  <si>
    <t>Observatory At Aphelion (03)</t>
  </si>
  <si>
    <t>2010-137-1200</t>
  </si>
  <si>
    <t>Observatory At Perihelion (04)</t>
  </si>
  <si>
    <t>Observatory At Aphelion (04)</t>
  </si>
  <si>
    <t>Observatory At Perihelion (05)</t>
  </si>
  <si>
    <t>2012-096-1200</t>
  </si>
  <si>
    <t>Observatory At Aphelion (05)</t>
  </si>
  <si>
    <t>Observatory At Perihelion (06)</t>
  </si>
  <si>
    <t>2011-117-1200</t>
  </si>
  <si>
    <t>2008-090-1200</t>
  </si>
  <si>
    <t>Observatory At Midpoint (01)</t>
  </si>
  <si>
    <t>Observatory At Midpoint (02)</t>
  </si>
  <si>
    <t>Observatory At Midpoint (03)</t>
  </si>
  <si>
    <t>Observatory At Midpoint (04)</t>
  </si>
  <si>
    <t>Observatory At Midpoint (05)</t>
  </si>
  <si>
    <t>Observatory At Midpoint (06)</t>
  </si>
  <si>
    <t>Observatory At Midpoint (07)</t>
  </si>
  <si>
    <t>Observatory At Midpoint (08)</t>
  </si>
  <si>
    <t>2012-010-1200</t>
  </si>
  <si>
    <t>Observatory At Midpoint (09)</t>
  </si>
  <si>
    <t>2006-315-1936</t>
  </si>
  <si>
    <t>2006-315-2106</t>
  </si>
  <si>
    <t>2006-340-1448</t>
  </si>
  <si>
    <t>2006-323-0445</t>
  </si>
  <si>
    <t>2006-323-0645</t>
  </si>
  <si>
    <t>Observatory Leonids</t>
  </si>
  <si>
    <t>2006-340-1618</t>
  </si>
  <si>
    <t>2006-338-1328</t>
  </si>
  <si>
    <t>SECCHI EUVI Cover Opened</t>
  </si>
  <si>
    <t>2006-338-1406</t>
  </si>
  <si>
    <t>SECCHI COR2 Cover Opened</t>
  </si>
  <si>
    <t>2006-338-1718</t>
  </si>
  <si>
    <t>SECCHI COR1 Cover Opened</t>
  </si>
  <si>
    <t>2006-342-1330</t>
  </si>
  <si>
    <t>2006-342-1530</t>
  </si>
  <si>
    <t>SECCHI GT Performance Tune Test</t>
  </si>
  <si>
    <t>At completion of test, two G&amp;C parameters were left in their tested settings in RAM.  This test successfully demonstrated that these new parameter settings are effective in eliminating the persistent SWAVES boom oscillations.</t>
  </si>
  <si>
    <t>2006-341-2150</t>
  </si>
  <si>
    <t>Observatory Space Weather Broadcast Begins</t>
  </si>
  <si>
    <t>At end of each track.</t>
  </si>
  <si>
    <t>Observatory Peak Power Tracker Test</t>
  </si>
  <si>
    <t>Included a 45 degree offpoint from the sun and attained an 85 percent battery state of charge.</t>
  </si>
  <si>
    <t>2006-346-1108</t>
  </si>
  <si>
    <t>IMPACT Mag Smooth Calibration (03)</t>
  </si>
  <si>
    <t>2006-346-0932</t>
  </si>
  <si>
    <t>2006-346-1450</t>
  </si>
  <si>
    <t>Observatory HGA Autotrack Test</t>
  </si>
  <si>
    <t>2006-347-1230</t>
  </si>
  <si>
    <t>2007-347-123221</t>
  </si>
  <si>
    <t>Observatory Momentum Dump (01)</t>
  </si>
  <si>
    <t>Delta V = 0.1284 m/sec.</t>
  </si>
  <si>
    <t>2006-348-1723</t>
  </si>
  <si>
    <t>IMPACT SIT Cover Opened</t>
  </si>
  <si>
    <t>2006-348-1731</t>
  </si>
  <si>
    <t>2006-348-1746</t>
  </si>
  <si>
    <t>IMPACT SEPT-E Cover 1 Opened</t>
  </si>
  <si>
    <t>IMPACT SEPT-NS Cover 1 Opened</t>
  </si>
  <si>
    <t>2006-348-1759</t>
  </si>
  <si>
    <t>IMPACT SEPT-NS Cover 2 Opened</t>
  </si>
  <si>
    <t>2006-348-1811</t>
  </si>
  <si>
    <t>IMPACT SEPT-E Cover 2 Opened</t>
  </si>
  <si>
    <t>2006-349-2127</t>
  </si>
  <si>
    <t>Observatory Lunar Swingby</t>
  </si>
  <si>
    <t>2006-347-1304</t>
  </si>
  <si>
    <t>SECCHI HI Cover Opened</t>
  </si>
  <si>
    <t>2006-348-1530</t>
  </si>
  <si>
    <t>2006-348-1400</t>
  </si>
  <si>
    <t>SWAVES Calibration Roll (01)</t>
  </si>
  <si>
    <t>SWAVES Calibration Roll (02)</t>
  </si>
  <si>
    <t>2006-352-0650</t>
  </si>
  <si>
    <t>2006-352-1650</t>
  </si>
  <si>
    <t>2006-354-0720</t>
  </si>
  <si>
    <t>2006-354-1720</t>
  </si>
  <si>
    <t>2006-357-1430</t>
  </si>
  <si>
    <t>2006-357-0430</t>
  </si>
  <si>
    <t>Series of ten slow (6 degrees per minute) 360 degree rolls about the spacecraft X axis taking ten hours to complete.  Autonomy rule 63 (promote star tracker from standby mode) executed many times during the course of the rolls most likely due to the moon or earth entering the star tracker field of view.</t>
  </si>
  <si>
    <t>SWAVES Calibration Roll (03)</t>
  </si>
  <si>
    <t>2006-354-2106</t>
  </si>
  <si>
    <t>Observatory HGA Calibration (01)</t>
  </si>
  <si>
    <t>Observatory HGA Calibration (02)</t>
  </si>
  <si>
    <t>2006-355-1200</t>
  </si>
  <si>
    <t>2006-355-1330</t>
  </si>
  <si>
    <t>2006-360-1950</t>
  </si>
  <si>
    <t>2006-360-2120</t>
  </si>
  <si>
    <t>SECCHI GT Calibration (07)</t>
  </si>
  <si>
    <t>SECCHI GT Calibration (08)</t>
  </si>
  <si>
    <t>SECCHI GT Calibration (09)</t>
  </si>
  <si>
    <t>SECCHI GT Calibration (10)</t>
  </si>
  <si>
    <t>SECCHI GT Calibration (11)</t>
  </si>
  <si>
    <t>IMPACT IDPU/Mag Power On (04)</t>
  </si>
  <si>
    <t>IMPACT IDPU/Mag Power Off (03)</t>
  </si>
  <si>
    <t>In preparation fro planned reset; powered off via autonomy.</t>
  </si>
  <si>
    <t>IMPACT SWEA/STE Power Off (03)</t>
  </si>
  <si>
    <t>SWAVES Power Off (02)</t>
  </si>
  <si>
    <t>In preparation for planned reset.</t>
  </si>
  <si>
    <t>In preparation for planned reset; powered off via autonomy.</t>
  </si>
  <si>
    <t>SWAVES Power On (03)</t>
  </si>
  <si>
    <t>IMPACT SWEA Cover Opened</t>
  </si>
  <si>
    <t>Observatory  Right-Hand Circular Polarization Begins</t>
  </si>
  <si>
    <t>Observatory Star Tracker Reset (01)</t>
  </si>
  <si>
    <t>Observatory Star Tracker Reset (02)</t>
  </si>
  <si>
    <t>Observatory Star Tracker Reset (03)</t>
  </si>
  <si>
    <t>Observatory System Reset (01)</t>
  </si>
  <si>
    <t>Observatory System Reset (02)</t>
  </si>
  <si>
    <t>2006-310-1644</t>
  </si>
  <si>
    <t>2006-310-1957</t>
  </si>
  <si>
    <t>SECCHI 1553 Transaction Errors [3265800]</t>
  </si>
  <si>
    <t>SECCHI 1553 Transaction Errors [37098]</t>
  </si>
  <si>
    <t>2006-318-1446</t>
  </si>
  <si>
    <t>2006-321-1532</t>
  </si>
  <si>
    <t>SECCHI 1553 Transaction Errors [CONTINUOUS]</t>
  </si>
  <si>
    <t>2006-322-1816</t>
  </si>
  <si>
    <t>2006-323-1520</t>
  </si>
  <si>
    <t>2006-323-1522</t>
  </si>
  <si>
    <t>SECCHI 1553 Transaction Errors [36000]</t>
  </si>
  <si>
    <t>2006-325-1908</t>
  </si>
  <si>
    <t>SECCHI 1553 Transaction Errors [217]</t>
  </si>
  <si>
    <t>2006-333-1745</t>
  </si>
  <si>
    <t>2006-333-2359</t>
  </si>
  <si>
    <t>SECCHI 1553 Transaction Errors [9704030]</t>
  </si>
  <si>
    <t>2006-352-0824</t>
  </si>
  <si>
    <t>2006-352-1737</t>
  </si>
  <si>
    <t>SECCHI 1553 Transaction Errors [237473]</t>
  </si>
  <si>
    <t>2006-352-2021</t>
  </si>
  <si>
    <t>2006-352-2022</t>
  </si>
  <si>
    <t>SECCHI 1553 Transaction Errors [274610]</t>
  </si>
  <si>
    <t>2006-354-0829</t>
  </si>
  <si>
    <t>2006-310-2022</t>
  </si>
  <si>
    <t>2006-310-2023</t>
  </si>
  <si>
    <t>IMPLASTIC 1553 Transaction Errors [347967]</t>
  </si>
  <si>
    <t>2006-318-1915</t>
  </si>
  <si>
    <t>IMPLASTIC 1553 Transaction Errors [585812]</t>
  </si>
  <si>
    <t>IMPLASTIC 1553 Transaction Errors [3]</t>
  </si>
  <si>
    <t>2006-352-1735</t>
  </si>
  <si>
    <t>IMPLASTIC 1553 Transaction Errors [185162]</t>
  </si>
  <si>
    <t>IMPLASTIC 1553 Transaction Errors [CONTINUOUS]</t>
  </si>
  <si>
    <t>2006-301-1515</t>
  </si>
  <si>
    <t>SWAVES 1553 Transaction Errors [CONTINUOUS]</t>
  </si>
  <si>
    <t>SWAVES 1553 Transaction Errors [168956]</t>
  </si>
  <si>
    <t>2006-321-1915</t>
  </si>
  <si>
    <t>SWAVES 1553 Transaction Errors [3]</t>
  </si>
  <si>
    <t>SWAVES 1553 Transaction Errors [18162]</t>
  </si>
  <si>
    <t>2006-300-1444</t>
  </si>
  <si>
    <t>Minor oscillations developed in the spacecraft Y axis.  On DOY 302, a change to soften some control algorithm 
parameters was instituted.  This change successfully nulled out the antenna oscillations.  These are most likely not the
 final set of parameters that will be used in heliocentric orbit.  On-board characterization with the Guide Telescope is 
required.  AR ST-A-2029.</t>
  </si>
  <si>
    <t>2006-318-1445</t>
  </si>
  <si>
    <t>Observatory Star Tracker Demoted To Standby Mode</t>
  </si>
  <si>
    <t>Comprised of four continuous rols, followed by a slew of the HGA from 89 degrees to 0 and back to 89 degrees; data rate reduced to 30k bps to maintain lock on telemetry.  The Star Tracker lost solution during this calibration due to the moon going through its FOV causing autonomy to fire.  AR ST-A-2046.</t>
  </si>
  <si>
    <t>Star Tracker lost solution following A2+ burn due to the moon going through its FOV causing autonomy to fire.  
AR ST-A-2039.</t>
  </si>
  <si>
    <t>Delta V = 11.7 m/sec.</t>
  </si>
  <si>
    <t>Delta V = 2.7 m/sec.</t>
  </si>
  <si>
    <t>2006-321-125822</t>
  </si>
  <si>
    <t>2007-004-1555</t>
  </si>
  <si>
    <t>2007-004-1725</t>
  </si>
  <si>
    <t>SECCHI EUVI Flat Field Calibration (01) - SECCHI Driven</t>
  </si>
  <si>
    <t>A SECCHI driven off-point was used here using the GT calibration template.  While the sequence executed on-board as planned, SECCHI did not end up executing the off-point on this day.</t>
  </si>
  <si>
    <t>SWAVES Antenna Deployed</t>
  </si>
  <si>
    <t>2006-300-1333</t>
  </si>
  <si>
    <t>2006-300-1758</t>
  </si>
  <si>
    <t>2006-300-1023</t>
  </si>
  <si>
    <t>2006-300-2257</t>
  </si>
  <si>
    <t>2006-301-1858</t>
  </si>
  <si>
    <t>2006-301-1944</t>
  </si>
  <si>
    <t>Powered off as a diagnostic check for the STE-U which was drawing ~30 mA more than expected.</t>
  </si>
  <si>
    <t>2006-301-1946</t>
  </si>
  <si>
    <t>This did not correc the STE-U problem.</t>
  </si>
  <si>
    <t>2006-301-2005</t>
  </si>
  <si>
    <t>2006-301-2148</t>
  </si>
  <si>
    <t>2006-301-1630</t>
  </si>
  <si>
    <t>2006-302-2125</t>
  </si>
  <si>
    <t>2006-302-2222</t>
  </si>
  <si>
    <t>2006-301-2015</t>
  </si>
  <si>
    <t>2006-303-2100</t>
  </si>
  <si>
    <t>2006-303-2054</t>
  </si>
  <si>
    <t>IMPACT IDPU set PLASTIC power off bit; powered off via autonomy; instrument had a 5V spike while preparing for burn.</t>
  </si>
  <si>
    <t>2006-303-2139</t>
  </si>
  <si>
    <t>Recovery from unexpected autonomous pre-burn power off.</t>
  </si>
  <si>
    <t>2006-305-1943</t>
  </si>
  <si>
    <t>2006-303-210912</t>
  </si>
  <si>
    <t>2006-301-163010</t>
  </si>
  <si>
    <t>2006-306-180010</t>
  </si>
  <si>
    <t>Observatory Transitioned To Thermal Operational Mode</t>
  </si>
  <si>
    <t>SECCHI EUVI Cover Opened (Fully)</t>
  </si>
  <si>
    <t>SECCHI COR2 Cover Opened (Fully)</t>
  </si>
  <si>
    <t>SECCHI COR1 Cover Opened (Fully)</t>
  </si>
  <si>
    <t>2006-311-1454</t>
  </si>
  <si>
    <t>2006-311-1459</t>
  </si>
  <si>
    <t>SECCHI COR2 Cover Cracked Open</t>
  </si>
  <si>
    <t>SECCHI EUVI Cover Cracked Open</t>
  </si>
  <si>
    <t>2006-311-1840</t>
  </si>
  <si>
    <t>2006-311-1845</t>
  </si>
  <si>
    <t>2006-312-1636</t>
  </si>
  <si>
    <t>2006-312-1841</t>
  </si>
  <si>
    <t>2006-313-2001</t>
  </si>
  <si>
    <t>2006-313-2027</t>
  </si>
  <si>
    <t>Recovery from unexpected autonomous power off.</t>
  </si>
  <si>
    <t>2006-317-2000</t>
  </si>
  <si>
    <t>2006-317-2027</t>
  </si>
  <si>
    <t>2006-317-2157</t>
  </si>
  <si>
    <t>2006-318-1600</t>
  </si>
  <si>
    <t>2006-318-162500</t>
  </si>
  <si>
    <t>Delta V = 28.4 m/sec.</t>
  </si>
  <si>
    <t>2006-318-1629</t>
  </si>
  <si>
    <t>2006-320-2235</t>
  </si>
  <si>
    <t>2006-321-1354</t>
  </si>
  <si>
    <t>2006-320-2242</t>
  </si>
  <si>
    <t>2006-321-1658</t>
  </si>
  <si>
    <t>2006-321-1000</t>
  </si>
  <si>
    <t>2006-321-100430</t>
  </si>
  <si>
    <t>Delta V = 4.94 m/sec.</t>
  </si>
  <si>
    <t>2006-321-1010</t>
  </si>
  <si>
    <t>2006-321-1637</t>
  </si>
  <si>
    <t>2006-321-1641</t>
  </si>
  <si>
    <t>2006-321-1741</t>
  </si>
  <si>
    <t>IMPACT SEP/SEPT2 Power Off (01)</t>
  </si>
  <si>
    <t>IMPACT SEP/SEPT2 Power Off (02)</t>
  </si>
  <si>
    <t>IMPACT SEP/SEPT2 Power On (01)</t>
  </si>
  <si>
    <t>IMPACT SEP/SEPT2 Power On (02)</t>
  </si>
  <si>
    <t>IMPACT SEP/SEPT2 Power On (03)</t>
  </si>
  <si>
    <t>IMPACT SEP/SEPT2 Power Off (03)</t>
  </si>
  <si>
    <t>IMPACT SEP/SEPT2 Power On (04)</t>
  </si>
  <si>
    <t>2006-305-2136</t>
  </si>
  <si>
    <t>2006-305-2141</t>
  </si>
  <si>
    <t>SWAVES is trying to locate and eliminate noise at 15 and 100 khz that appeared post-IMPACT boom deployment.  The power off did eliminate the noise at 15 and 100 khz.</t>
  </si>
  <si>
    <t>2006-322-2127</t>
  </si>
  <si>
    <t>2006-324-1802</t>
  </si>
  <si>
    <t>2006-324-1938</t>
  </si>
  <si>
    <t>2006-324-1958</t>
  </si>
  <si>
    <t>2006-332-1504</t>
  </si>
  <si>
    <t>2006-332-1500</t>
  </si>
  <si>
    <t>2006-304-1704</t>
  </si>
  <si>
    <t>2006-315-2345</t>
  </si>
  <si>
    <t>2006-327-1624</t>
  </si>
  <si>
    <t>2006-340-0207</t>
  </si>
  <si>
    <t>2006-310-0908</t>
  </si>
  <si>
    <t>2006-321-1343</t>
  </si>
  <si>
    <t>2006-333-1958</t>
  </si>
  <si>
    <t>2006-346-0830</t>
  </si>
  <si>
    <t>2006-304-1622</t>
  </si>
  <si>
    <t>2006-315-2144</t>
  </si>
  <si>
    <t>2006-327-1452</t>
  </si>
  <si>
    <t>2006-340-0229</t>
  </si>
  <si>
    <t>2006-310-0744</t>
  </si>
  <si>
    <t>2006-321-1118</t>
  </si>
  <si>
    <t>2006-333-1920</t>
  </si>
  <si>
    <t>2006-346-0954</t>
  </si>
  <si>
    <t>2006-310-0859</t>
  </si>
  <si>
    <t>2006-310-0920</t>
  </si>
  <si>
    <t>Observatory At Apogee (01)</t>
  </si>
  <si>
    <t>Observatory At Apogee (02)</t>
  </si>
  <si>
    <t>Observatory At Apogee (03)</t>
  </si>
  <si>
    <t>Observatory At Apogee (04)</t>
  </si>
  <si>
    <t>Observatory At Perigee (01)</t>
  </si>
  <si>
    <t>Observatory At Perigee (02)</t>
  </si>
  <si>
    <t>Observatory At Perigee (03)</t>
  </si>
  <si>
    <t>Observatory At Perigee (04)</t>
  </si>
  <si>
    <t>2006-321-1335</t>
  </si>
  <si>
    <t>2006-321-1357</t>
  </si>
  <si>
    <t>2006-333-1956</t>
  </si>
  <si>
    <t>2006-333-2015</t>
  </si>
  <si>
    <t>2006-310-0734</t>
  </si>
  <si>
    <t>2006-310-0756</t>
  </si>
  <si>
    <t>2006-321-1110</t>
  </si>
  <si>
    <t>2006-321-1132</t>
  </si>
  <si>
    <t>2006-333-1918</t>
  </si>
  <si>
    <t>2006-333-1938</t>
  </si>
  <si>
    <t>2007-218-1200</t>
  </si>
  <si>
    <t>2007-004-1200</t>
  </si>
  <si>
    <t>2008-047-1200</t>
  </si>
  <si>
    <t>2008-242-1200</t>
  </si>
  <si>
    <t>2009-070-1200</t>
  </si>
  <si>
    <t>2009-265-1200</t>
  </si>
  <si>
    <t>2010-094-1200</t>
  </si>
  <si>
    <t>2010-289-1200</t>
  </si>
  <si>
    <t>2011-119-1200</t>
  </si>
  <si>
    <t>2011-313-1200</t>
  </si>
  <si>
    <t>YYYY</t>
  </si>
  <si>
    <t>DOY</t>
  </si>
  <si>
    <t>Day 1 String</t>
  </si>
  <si>
    <t>Day 1 Date</t>
  </si>
  <si>
    <t>Day 1 Date Plus DOY</t>
  </si>
  <si>
    <t>Answer</t>
  </si>
  <si>
    <t>Day 1 Plus DOY</t>
  </si>
  <si>
    <t>2006-300-2258</t>
  </si>
  <si>
    <t>2006-333-1720</t>
  </si>
  <si>
    <t>2006-333-2225</t>
  </si>
  <si>
    <t>2006-333-1804</t>
  </si>
  <si>
    <t>2006-333-2328</t>
  </si>
  <si>
    <t>2006-333-2016</t>
  </si>
  <si>
    <t>2006-333-2152</t>
  </si>
  <si>
    <t>2006-346-1100</t>
  </si>
  <si>
    <t>2006-346-1236</t>
  </si>
  <si>
    <t>2006-347-1131</t>
  </si>
  <si>
    <t>2006-347-1227</t>
  </si>
  <si>
    <t>2006-347-1244</t>
  </si>
  <si>
    <t>2006-349-2103</t>
  </si>
  <si>
    <t>Observatory Lunar Swingby (01)</t>
  </si>
  <si>
    <t>2006-354-2110</t>
  </si>
  <si>
    <t>2006-354-2240</t>
  </si>
  <si>
    <t>2006-353-0235</t>
  </si>
  <si>
    <t>20060353-1235</t>
  </si>
  <si>
    <t>2006-355-1600</t>
  </si>
  <si>
    <t>Delta V = 11.06 m/sec.</t>
  </si>
  <si>
    <t>2007-315-1200</t>
  </si>
  <si>
    <t>2008-144-1200</t>
  </si>
  <si>
    <t>2008-339-1200</t>
  </si>
  <si>
    <t>2009-167-1200</t>
  </si>
  <si>
    <t>2009-362-1200</t>
  </si>
  <si>
    <t>2010-191-1200</t>
  </si>
  <si>
    <t>2011-022-1200</t>
  </si>
  <si>
    <t>2011-216-1200</t>
  </si>
  <si>
    <t>2012-046-1200</t>
  </si>
  <si>
    <t>Powered off via autonomy; due to stale aliveness counter; occurred during SECCHI functional checkout testing.
AR ST-A-2036.</t>
  </si>
  <si>
    <t>Observatory Delta V Burn A1</t>
  </si>
  <si>
    <t>Observatory Delta V Burn A2+</t>
  </si>
  <si>
    <t>Observatory Delta V Burn E1</t>
  </si>
  <si>
    <t>Observatory Delta V Burn E2</t>
  </si>
  <si>
    <t>Observatory Delta V Burn P2</t>
  </si>
  <si>
    <t>Observatory Delta V Burn S1</t>
  </si>
  <si>
    <t>Added Ahead 2007 events (high level)</t>
  </si>
  <si>
    <t>Added Ahead 'A/P Sides' column (Aphelion/Perihelion)
Added Ahead 'Change_Record' tab
Added Ahead 2008-2011 events (high level)
Added Ahead SWAVES specific events provided by Keith
Added Ahead 'midpoint' events (listed under 'A/P Sides' column)
Added Ahead 'AR No.' column (Anomaly Reports)
Added Ahead 'Loss Of Course Pointing' column
Added Ahead detailed 2007 events (s/w and parameter loads, anomalies)</t>
  </si>
  <si>
    <t>2006-321-1635</t>
  </si>
  <si>
    <t>2006-322-2137</t>
  </si>
  <si>
    <t>2006-323-1841</t>
  </si>
  <si>
    <t>2006-323-1842</t>
  </si>
  <si>
    <t>SECCHI 1553 Transaction Errors [36006]</t>
  </si>
  <si>
    <t>2006-324-2036</t>
  </si>
  <si>
    <t>2006-333-1910</t>
  </si>
  <si>
    <t>2006-333-2331</t>
  </si>
  <si>
    <t>SECCHI 1553 Transaction Errors [7539320]</t>
  </si>
  <si>
    <t>2006-360-1756</t>
  </si>
  <si>
    <t>2006-360-1758</t>
  </si>
  <si>
    <t>SECCHI 1553 Transaction Errors [52321]</t>
  </si>
  <si>
    <t>2006-320-2236</t>
  </si>
  <si>
    <t>2006-321-1011</t>
  </si>
  <si>
    <t>SWAVES 1553 Transaction Errors [1637]</t>
  </si>
  <si>
    <t>IMPLASTIC 1553 Transaction Errors [822815]</t>
  </si>
  <si>
    <t>Start Date</t>
  </si>
  <si>
    <t>2007-002-2015</t>
  </si>
  <si>
    <t>2007-002-1944</t>
  </si>
  <si>
    <t>2006-345-1914</t>
  </si>
  <si>
    <t>2006-345-1942</t>
  </si>
  <si>
    <t>2007-005-1655</t>
  </si>
  <si>
    <t>2007-005-1732</t>
  </si>
  <si>
    <t>IMPACT STE Off-Point  (01)</t>
  </si>
  <si>
    <t>2007-008-1900</t>
  </si>
  <si>
    <t>2007-008-190043</t>
  </si>
  <si>
    <t>Observatory Delta V Burn A5+</t>
  </si>
  <si>
    <t>Delta V = 0.786 m/sec.</t>
  </si>
  <si>
    <t>2006-341-0445</t>
  </si>
  <si>
    <t>2006-342-1831</t>
  </si>
  <si>
    <t>2006-342-1942</t>
  </si>
  <si>
    <t>2006-346-1137</t>
  </si>
  <si>
    <t>2006-350-0950</t>
  </si>
  <si>
    <t>2006-350-1120</t>
  </si>
  <si>
    <t>Off pointing +/- 2 degrees in Y and Z axis in 1 degree increments with 90 second dwells.</t>
  </si>
  <si>
    <t>2007-011-1755</t>
  </si>
  <si>
    <t>2007-012-1714</t>
  </si>
  <si>
    <t>2007-012-1946</t>
  </si>
  <si>
    <t>2007-013-0810</t>
  </si>
  <si>
    <t>2007-013-0934</t>
  </si>
  <si>
    <t>2007-010-2324</t>
  </si>
  <si>
    <t>2007-016-2017</t>
  </si>
  <si>
    <t>2007-016-2032</t>
  </si>
  <si>
    <t>2007-016-2043</t>
  </si>
  <si>
    <t>2007-016-2055</t>
  </si>
  <si>
    <t>2007-016-2106</t>
  </si>
  <si>
    <t>2007-021-0903</t>
  </si>
  <si>
    <t>Observatory Lunar Swingby (02)</t>
  </si>
  <si>
    <t>2007-022-2000</t>
  </si>
  <si>
    <t>2007-022-1940</t>
  </si>
  <si>
    <t>2007-024-1757</t>
  </si>
  <si>
    <t>2007-025-2115</t>
  </si>
  <si>
    <t>2007-025-2239</t>
  </si>
  <si>
    <t>2007-026-1635</t>
  </si>
  <si>
    <t>Disabled GT rate usage due to unusual operation when SECCHI reboot on STEREO Ahead on DOY 025.</t>
  </si>
  <si>
    <t>2007-029-0510</t>
  </si>
  <si>
    <t>2007-031-0450</t>
  </si>
  <si>
    <t>2007-029-1510</t>
  </si>
  <si>
    <t>2007-031-1450</t>
  </si>
  <si>
    <t>2007-031-1548</t>
  </si>
  <si>
    <t>2007-034-1815</t>
  </si>
  <si>
    <t>2007-034-1945</t>
  </si>
  <si>
    <t>2007-035-1040</t>
  </si>
  <si>
    <t>2007-035-1210</t>
  </si>
  <si>
    <t>2007-036-1105</t>
  </si>
  <si>
    <t>2007-036-0515</t>
  </si>
  <si>
    <t>Used to calibrate the SECCHI EUVI instrument using 7 ± 0.05 to 0.2 deg offpoints in Y &amp; Z each with a 48 minute dwell.</t>
  </si>
  <si>
    <t>Used to calibrate the SECCHI EUVI instrument using 7 ± 0.05 to 0.2 deg offpoints in Y &amp; Z each with a 48 minute dwell.
The executed sequence contained an incorrect set of quaterion biases for the required off-point.  This resulted in the sun not being in the EUVI field of view and an offpoint of greater than 5 degrees, causing the coarse pointing status bit to be sent to the instruments.  The IMPACT STE door closed in reaction to this bit.  AR ST-A-2060.</t>
  </si>
  <si>
    <t>2007-037-0650</t>
  </si>
  <si>
    <t>2007-037-0905</t>
  </si>
  <si>
    <t>SECCHI Stepped Calibration (01)</t>
  </si>
  <si>
    <t>Used to calibrate COR1 and COR2.  Three hours in duration that rotates the S/C in a full circle once about the Sun line usng the following 8 steps 60, 90, 120, 180, 240, 270, 300, and 360 degrees.</t>
  </si>
  <si>
    <t>2007-045-1525</t>
  </si>
  <si>
    <t>2007-045-1925</t>
  </si>
  <si>
    <t>Loss of 1 GT diode (offpoint GT 3 arcmin north).</t>
  </si>
  <si>
    <t>2007-050-1930</t>
  </si>
  <si>
    <t>SECCHI Lunar Transit Practice (01)</t>
  </si>
  <si>
    <t>2007-052-1530</t>
  </si>
  <si>
    <t>2007-052-1930</t>
  </si>
  <si>
    <t>2007-053-1400</t>
  </si>
  <si>
    <t>2007-053-140327z</t>
  </si>
  <si>
    <t>Delta V = 0.0860 m/sec.</t>
  </si>
  <si>
    <t>2007-056-0658</t>
  </si>
  <si>
    <t>2007-05601852</t>
  </si>
  <si>
    <t>Observatory Lunar Transit Of Sun</t>
  </si>
  <si>
    <t>2007-057-1340</t>
  </si>
  <si>
    <t>2007-059-1915</t>
  </si>
  <si>
    <t>2007-071-1356</t>
  </si>
  <si>
    <t>2007-071-2056</t>
  </si>
  <si>
    <t>2007-018-2320</t>
  </si>
  <si>
    <t>Canceled due to cross polarization invalidating the data.</t>
  </si>
  <si>
    <t>2007-006-1310</t>
  </si>
  <si>
    <t>Used to calibrate COR1 and COR2.  Three hours in duration that rotates the S/C in a full circle once about the Sun line usng the following 8 steps 60, 90, 120, 180, 240, 270, 300, and 360 degrees.
This calibration was cancelled prior to execution.</t>
  </si>
  <si>
    <t>2007-072-1840</t>
  </si>
  <si>
    <t>2007-074-1156</t>
  </si>
  <si>
    <t>The received downlink power did not reflect what was expected.  The DSN recommended that this calibration event not be conducted with the XMASER (should use the HEMT instead).</t>
  </si>
  <si>
    <t>2007-074-1239</t>
  </si>
  <si>
    <t>2007-075-1408</t>
  </si>
  <si>
    <t>2007-085-1815</t>
  </si>
  <si>
    <t>2007-086-1120</t>
  </si>
  <si>
    <t>2007-093-1319</t>
  </si>
  <si>
    <t>2007-093-1511</t>
  </si>
  <si>
    <t>2007-093-2020</t>
  </si>
  <si>
    <t>2007-073-1805</t>
  </si>
  <si>
    <t>2006-355-1506</t>
  </si>
  <si>
    <t>2006-354-1653</t>
  </si>
  <si>
    <t>2006-354-1914</t>
  </si>
  <si>
    <t>2007-095-1400</t>
  </si>
  <si>
    <t>2007-095-140334</t>
  </si>
  <si>
    <t>Delta V = 0.0890 m/sec.</t>
  </si>
  <si>
    <t>2007-107-0835</t>
  </si>
  <si>
    <t>2007-107-1135</t>
  </si>
  <si>
    <t>2007-108-1941</t>
  </si>
  <si>
    <t>2007-108-2052</t>
  </si>
  <si>
    <t>2007-109-1005</t>
  </si>
  <si>
    <t>2007-109-1135</t>
  </si>
  <si>
    <t>2007-115-1400</t>
  </si>
  <si>
    <t>2007-115-1415</t>
  </si>
  <si>
    <t>Increased bad wheel offset from 15 to 20 rad/sec.</t>
  </si>
  <si>
    <t>2007-143-2000</t>
  </si>
  <si>
    <t>Delta V = 0.0720 m/sec.</t>
  </si>
  <si>
    <t>2007-143-200318</t>
  </si>
  <si>
    <t>2007-157-1854</t>
  </si>
  <si>
    <t>2007-157-1924</t>
  </si>
  <si>
    <t>2007-158-1401</t>
  </si>
  <si>
    <t>2007-165-1100</t>
  </si>
  <si>
    <t>2007-176-1738</t>
  </si>
  <si>
    <t>2007-182-0958</t>
  </si>
  <si>
    <t>2007-183-1824</t>
  </si>
  <si>
    <t>2007-192-1653</t>
  </si>
  <si>
    <t>2007-192-1854</t>
  </si>
  <si>
    <t>SECCHI Disable GT Use Test</t>
  </si>
  <si>
    <t xml:space="preserve">SECCHI Disable GT Use Test </t>
  </si>
  <si>
    <t>2007-192-1728</t>
  </si>
  <si>
    <t>2007-197-1738</t>
  </si>
  <si>
    <t>2007-199-1224</t>
  </si>
  <si>
    <t>2007-206-1900</t>
  </si>
  <si>
    <t>2007-206-190329</t>
  </si>
  <si>
    <t>Delta V = 0.0687 m/sec.</t>
  </si>
  <si>
    <t>2007-207-1715</t>
  </si>
  <si>
    <t>2007-214-1734</t>
  </si>
  <si>
    <t>2007-214-1844</t>
  </si>
  <si>
    <t>2007-226-1450</t>
  </si>
  <si>
    <t>2007-226-1556</t>
  </si>
  <si>
    <t>Spacecraft driven offpoint; offpoint up to 5 arc minutes south of current orientation, in steps of 30 arc seconds, for a total of 10 offpoint positions; 5 minute dwells.</t>
  </si>
  <si>
    <t>SECCHI COR2 Stray Light Offpoint (01)</t>
  </si>
  <si>
    <t>2007-244-0545</t>
  </si>
  <si>
    <t>2007-244-2015</t>
  </si>
  <si>
    <t>SECCHI Mode Transition (01)</t>
  </si>
  <si>
    <t>2007-249-1800</t>
  </si>
  <si>
    <t>Delta V = 0.0641 m/sec.</t>
  </si>
  <si>
    <t>2007-268-1800</t>
  </si>
  <si>
    <t>2007-268-180322</t>
  </si>
  <si>
    <t>2007-273-1211</t>
  </si>
  <si>
    <t>2007-276-1620</t>
  </si>
  <si>
    <t>2007-276-1710</t>
  </si>
  <si>
    <t>2007-295-1000</t>
  </si>
  <si>
    <t>2007-295-1645</t>
  </si>
  <si>
    <t>2007-310-0000</t>
  </si>
  <si>
    <t>2007-312-0000</t>
  </si>
  <si>
    <t>2007-332-1600</t>
  </si>
  <si>
    <t>2007-332-160325</t>
  </si>
  <si>
    <t>Delta V = 0.0695 m/sec.</t>
  </si>
  <si>
    <t>2007-318-1445</t>
  </si>
  <si>
    <t>2007-331-1340</t>
  </si>
  <si>
    <t>2007-348-0520</t>
  </si>
  <si>
    <t>2007-355-1010</t>
  </si>
  <si>
    <t>Autonomy rule 126 fired during SECCHI real-time commanding.  AR ST-A-2097.</t>
  </si>
  <si>
    <t>2007-357-1954</t>
  </si>
  <si>
    <t>Attributed to a CPU error; autonomous recovery did not occur immediatedly following reset due to lack of solution; autonomously swapped to LGA and emergency data rates during anomaly.  AR ST-A-2103 promoted to PFR ST-P-309.</t>
  </si>
  <si>
    <t>2006-305-1958</t>
  </si>
  <si>
    <t>2006-305-1652</t>
  </si>
  <si>
    <t>Observatory Battery VT Level Set To 13</t>
  </si>
  <si>
    <t>2006-306-1657</t>
  </si>
  <si>
    <t>Observatory Load G&amp;C Patch (RAM)</t>
  </si>
  <si>
    <t>Corrected bug in handling single bit errors.</t>
  </si>
  <si>
    <t>2006-306-1721</t>
  </si>
  <si>
    <t>Observatory Load C&amp;DH Patch (RAM)</t>
  </si>
  <si>
    <t>2006-306-1614</t>
  </si>
  <si>
    <t>2006-306-1647</t>
  </si>
  <si>
    <t>2008-023-1530</t>
  </si>
  <si>
    <t>2008-023-150310</t>
  </si>
  <si>
    <t>2008-078-2125</t>
  </si>
  <si>
    <t>2008-078-212812</t>
  </si>
  <si>
    <t>2008-136-2240</t>
  </si>
  <si>
    <t>2008-136-224318</t>
  </si>
  <si>
    <t>2008-199-1945</t>
  </si>
  <si>
    <t>2008-199-194826</t>
  </si>
  <si>
    <t>2008-267-1700</t>
  </si>
  <si>
    <t>2008-267-170335</t>
  </si>
  <si>
    <t>2008-329-1830</t>
  </si>
  <si>
    <t>2008-329-183326</t>
  </si>
  <si>
    <t>2009-021-1900</t>
  </si>
  <si>
    <t>2009-021-190326</t>
  </si>
  <si>
    <t>2009-068-2000</t>
  </si>
  <si>
    <t>2009-068-200237</t>
  </si>
  <si>
    <t>2009-112-0300</t>
  </si>
  <si>
    <t>2009-112-030231</t>
  </si>
  <si>
    <t>2009-155-1500</t>
  </si>
  <si>
    <t>2009-155-150237</t>
  </si>
  <si>
    <t>2009-204-2345</t>
  </si>
  <si>
    <t>2009-204-234752</t>
  </si>
  <si>
    <t>2009-259-1700</t>
  </si>
  <si>
    <t>2009-259-170256</t>
  </si>
  <si>
    <t>2009-307-1600</t>
  </si>
  <si>
    <t>2009-307-160246</t>
  </si>
  <si>
    <t>2009-356-1600</t>
  </si>
  <si>
    <t>2009-356-16055</t>
  </si>
  <si>
    <t>2010-034-1800</t>
  </si>
  <si>
    <t>2010-034-180245</t>
  </si>
  <si>
    <t>2010-077-2130</t>
  </si>
  <si>
    <t>2010-077-213252</t>
  </si>
  <si>
    <t>2010-117-2030</t>
  </si>
  <si>
    <t>2010-117-203246</t>
  </si>
  <si>
    <t>2010-160-2130</t>
  </si>
  <si>
    <t>2010-160-213250</t>
  </si>
  <si>
    <t>2010-203-1700</t>
  </si>
  <si>
    <t>2010-203-170242</t>
  </si>
  <si>
    <t>2010-250-2230</t>
  </si>
  <si>
    <t>2010-250-223251</t>
  </si>
  <si>
    <t>2010-301-1730</t>
  </si>
  <si>
    <t>2010-301-173303</t>
  </si>
  <si>
    <t>2010-349-1730</t>
  </si>
  <si>
    <t>2010-349-173300</t>
  </si>
  <si>
    <t>2011-027-1900</t>
  </si>
  <si>
    <t>2011-027-190252</t>
  </si>
  <si>
    <t>2011-069-1945</t>
  </si>
  <si>
    <t>2011-069-194758</t>
  </si>
  <si>
    <t>2011-110-1800</t>
  </si>
  <si>
    <t>2011-110-180259</t>
  </si>
  <si>
    <t>2011-151-1600</t>
  </si>
  <si>
    <t>2011-151-160257</t>
  </si>
  <si>
    <t>2011-193-1930</t>
  </si>
  <si>
    <t>2011-193-193301</t>
  </si>
  <si>
    <t>2011-236-1800</t>
  </si>
  <si>
    <t>2011-236-180249</t>
  </si>
  <si>
    <t>2011-277-1500</t>
  </si>
  <si>
    <t>2011-277-150245</t>
  </si>
  <si>
    <t>2011-320-2200</t>
  </si>
  <si>
    <t>2011-320-220253</t>
  </si>
  <si>
    <t>2011-353-1600</t>
  </si>
  <si>
    <t>2011-353-160220</t>
  </si>
  <si>
    <t>2012-032-2300</t>
  </si>
  <si>
    <t>2012-032-230307</t>
  </si>
  <si>
    <t>2012-068-1600</t>
  </si>
  <si>
    <t>2012-068-160243</t>
  </si>
  <si>
    <t>2012-102-1500</t>
  </si>
  <si>
    <t>2012-102-150243</t>
  </si>
  <si>
    <t>Delta V = 0.0686 m/sec.</t>
  </si>
  <si>
    <t>Delta V = 0.0681 m/sec.</t>
  </si>
  <si>
    <t>Delta V = 0.0737 m/sec.</t>
  </si>
  <si>
    <t>Delta V = 0.0751 m/sec.</t>
  </si>
  <si>
    <t>Delta V = 0.0732 m/sec.</t>
  </si>
  <si>
    <t>Delta V = 0.0534 m/sec.</t>
  </si>
  <si>
    <t>Delta V = 0.0524 m/sec.</t>
  </si>
  <si>
    <t>Delta V = 0.0541 m/sec.</t>
  </si>
  <si>
    <t>Delta V = 0.0572 m/sec.</t>
  </si>
  <si>
    <t>Delta V = 0.0602 m/sec.</t>
  </si>
  <si>
    <t>Delta V = 0.0584 m/sec.</t>
  </si>
  <si>
    <t>Delta V = 0.0638 m/sec.</t>
  </si>
  <si>
    <t>Delta V = 0.0628 m/sec.</t>
  </si>
  <si>
    <t>Delta V = 0.0575 m/sec.</t>
  </si>
  <si>
    <t>Delta V = 0.0607 m/sec.</t>
  </si>
  <si>
    <t>Delta V = 0.0605 m/sec.</t>
  </si>
  <si>
    <t>Delta V = 0.0690 m/sec.</t>
  </si>
  <si>
    <t>Delta V = 0.0668 m/sec.</t>
  </si>
  <si>
    <t>Delta V = 0.0697 m/sec.</t>
  </si>
  <si>
    <t>Delta V = 0.0670 m/sec.</t>
  </si>
  <si>
    <t>Delta V = 0.0710 m/sec.</t>
  </si>
  <si>
    <t>Delta V = 0.0644 m/sec.</t>
  </si>
  <si>
    <t>Delta V = 0.0662 m/sec.</t>
  </si>
  <si>
    <t>Delta V = 0.0600 m/sec.</t>
  </si>
  <si>
    <t>Delta V = 0.0811 m/sec.</t>
  </si>
  <si>
    <t>Delta V = 0.0691 m/sec.</t>
  </si>
  <si>
    <t>2007-183-2021</t>
  </si>
  <si>
    <t>2007-270-1958</t>
  </si>
  <si>
    <t>SWAVES 1553 Transaction Errors [199]</t>
  </si>
  <si>
    <t>2007-059-1953</t>
  </si>
  <si>
    <t>SECCHI 1553 Transaction Errors [212]</t>
  </si>
  <si>
    <t>2007-062-2049</t>
  </si>
  <si>
    <t>2007-063-1521</t>
  </si>
  <si>
    <t>2007-113-1928</t>
  </si>
  <si>
    <t>2007-150-1824</t>
  </si>
  <si>
    <t>2007-150-1836</t>
  </si>
  <si>
    <t>2007-157-1855</t>
  </si>
  <si>
    <t>SECCHI 1553 Transaction Errors [89826]</t>
  </si>
  <si>
    <t>2007-182-0959</t>
  </si>
  <si>
    <t>SECCHI 1553 Transaction Errors [52622]</t>
  </si>
  <si>
    <t>2007-183-1814</t>
  </si>
  <si>
    <t>2007-214-1735</t>
  </si>
  <si>
    <t>2007-220-1914</t>
  </si>
  <si>
    <t>2007-220-1918</t>
  </si>
  <si>
    <t>SECCHI 1553 Transaction Errors [428]</t>
  </si>
  <si>
    <t>2007-244-0546</t>
  </si>
  <si>
    <t>2007-244-1803</t>
  </si>
  <si>
    <t>2007-273-1212</t>
  </si>
  <si>
    <t>2007-274-1824</t>
  </si>
  <si>
    <t>2007-277-1807</t>
  </si>
  <si>
    <t>2007-305-1811</t>
  </si>
  <si>
    <t>SECCHI 1553 Transaction Errors [211]</t>
  </si>
  <si>
    <t>2007-330-1214</t>
  </si>
  <si>
    <t>2007-355-2258</t>
  </si>
  <si>
    <t>SECCHI 1553 Transaction Errors [1]</t>
  </si>
  <si>
    <t>2008-014-0957</t>
  </si>
  <si>
    <t>2008-014-1630</t>
  </si>
  <si>
    <t>2008-030-1645</t>
  </si>
  <si>
    <t>2008-030-1215</t>
  </si>
  <si>
    <t>2008-044-1920</t>
  </si>
  <si>
    <t>2008-042-2108</t>
  </si>
  <si>
    <t>2008-043-1956</t>
  </si>
  <si>
    <t>2008-043-2304</t>
  </si>
  <si>
    <t>2008-044-1916</t>
  </si>
  <si>
    <t>Observatory Star Tracker Suspend Use Test (01)</t>
  </si>
  <si>
    <t>Observatory Star Tracker Suspend Use Test (02)</t>
  </si>
  <si>
    <t>2008-050-1245</t>
  </si>
  <si>
    <t>2008-050-0945</t>
  </si>
  <si>
    <t>SECCHI Stepped Calibration (03) - Perihelion</t>
  </si>
  <si>
    <t>2008-058-2019</t>
  </si>
  <si>
    <t>Rebooted to go back to FSW version 388.</t>
  </si>
  <si>
    <t>2008-059-1928</t>
  </si>
  <si>
    <t>2008-093-2234</t>
  </si>
  <si>
    <t>2009-083-2251</t>
  </si>
  <si>
    <t>SWAVES Commanded Reset (05)</t>
  </si>
  <si>
    <t>2009-140-1925</t>
  </si>
  <si>
    <t>2008-060-0406</t>
  </si>
  <si>
    <t>2008-060-2259</t>
  </si>
  <si>
    <t>2008-044-1403</t>
  </si>
  <si>
    <t>2008-045-1341</t>
  </si>
  <si>
    <t>2008-045-1648</t>
  </si>
  <si>
    <t>2008-046-1156</t>
  </si>
  <si>
    <t>2008-059-1825</t>
  </si>
  <si>
    <t>2008-073-1935</t>
  </si>
  <si>
    <t>2008-093-2038</t>
  </si>
  <si>
    <t>2008-092-2121</t>
  </si>
  <si>
    <t>2008-094-1200</t>
  </si>
  <si>
    <t>2008-106-1500</t>
  </si>
  <si>
    <t>2008-121-1405</t>
  </si>
  <si>
    <t>2008-141-1130</t>
  </si>
  <si>
    <t>2008-141-1430</t>
  </si>
  <si>
    <t>`</t>
  </si>
  <si>
    <t>2008-142-1853</t>
  </si>
  <si>
    <t>2008-129-0523</t>
  </si>
  <si>
    <t>2008-148-2216</t>
  </si>
  <si>
    <t>IMPACT SEPT-E Latch-Up (01)</t>
  </si>
  <si>
    <t>Attributed to a SEU.</t>
  </si>
  <si>
    <t>2008-154-1920</t>
  </si>
  <si>
    <t>2008-156-1740</t>
  </si>
  <si>
    <t>Adjusted data rates for LGA use only due to increasing spacecraft range and corrects two transponder macros.</t>
  </si>
  <si>
    <t>2008-156-1935</t>
  </si>
  <si>
    <t>2008-170-1955</t>
  </si>
  <si>
    <t>2008-177-1720</t>
  </si>
  <si>
    <t>2008-177-1420</t>
  </si>
  <si>
    <t>Used to calibrate COR1 and COR2.  Three hours in duration that rotates the S/C in a full circle once about the Sun line uisng the following 8 steps 60, 90, 120, 180, 240, 270, 300, and 360 degrees. Every aphelion, perihelion, and midpoints between aphelion and perihelion.
Added calibration since insufficient data was collected from the execution on DOY 141.</t>
  </si>
  <si>
    <t>2008-182-1215</t>
  </si>
  <si>
    <t>2008-182-1345</t>
  </si>
  <si>
    <t>2008-189-1625</t>
  </si>
  <si>
    <t>2008-189-1755</t>
  </si>
  <si>
    <t>Also performed HGA 1.0 degree roll test following primary calibration.</t>
  </si>
  <si>
    <t>2008-191-1724</t>
  </si>
  <si>
    <t>2008-191-1915</t>
  </si>
  <si>
    <t>2008-239-2015</t>
  </si>
  <si>
    <t>2008-239-2315</t>
  </si>
  <si>
    <t>2008-248-2345</t>
  </si>
  <si>
    <t>2008-217-1545</t>
  </si>
  <si>
    <t>2008-259-2335</t>
  </si>
  <si>
    <t>2008-261-0945</t>
  </si>
  <si>
    <t>Observatory Load MOps Perm Macro Release 1.0.11 (EEPROM)</t>
  </si>
  <si>
    <t>2008-262-0810</t>
  </si>
  <si>
    <t>2008-338-1615</t>
  </si>
  <si>
    <t>Observatory Load MOps Perm Macro Release 1.0.12 (RAM/EEPROM)</t>
  </si>
  <si>
    <t>2008-351-0350</t>
  </si>
  <si>
    <t>2008-351-0650</t>
  </si>
  <si>
    <t>Observatory Leap Second Addition (01)</t>
  </si>
  <si>
    <t>Set IMU Gyro Bias Drift Use Mode  to 2 (use uploaded value); also updated gyro drift bias values.</t>
  </si>
  <si>
    <t>2008-023-1647</t>
  </si>
  <si>
    <t>2008-024-1355</t>
  </si>
  <si>
    <t>Set IMU Gyro Bias Drift Use Mode  to 0 (do not use bias drift estimates).</t>
  </si>
  <si>
    <t>Used to calibrate COR1 and COR2.  Three hours in duration that rotates the S/C in a full circle once about the Sun line uisng the following 8 steps 60, 90, 120, 180, 240, 270, 300, and 360 degrees. Every aphelion, perihelion, and midpoints between aphelion and perihelion.
During the second step at 1215z, GT rate usage was disabled by autonomy due to a known GT-to-spacecraft body axis misalignment.  AR ST-A-2119.</t>
  </si>
  <si>
    <t>Observatory Reaction Wheel Friction Anomaly</t>
  </si>
  <si>
    <t>Individual wheel friction appears to occasionally change relatively quickly resulting in attitude transients.  The attitude transients or "spikes" have been present almost since launch but are small enough to be an annoyance from the G&amp;C perspective and have not adversely affected STEREO science.  AR ST-A-2120.</t>
  </si>
  <si>
    <t>IMPACT Mag Detecting An Anomalous Magnetic Signal</t>
  </si>
  <si>
    <t>AR ST-A-2125.</t>
  </si>
  <si>
    <t>2008-058-2255</t>
  </si>
  <si>
    <t>2008-093-2233</t>
  </si>
  <si>
    <t>2008-063-2128</t>
  </si>
  <si>
    <t>SWAVES 1553 Transaction Errors [204]</t>
  </si>
  <si>
    <t>SWAVES 1553 Transaction Errors [200]</t>
  </si>
  <si>
    <t>2008-060-1020</t>
  </si>
  <si>
    <t>SECCHI 1553 Transaction Errors [52625]</t>
  </si>
  <si>
    <t>2008-060-2025</t>
  </si>
  <si>
    <t>2008-060-2026</t>
  </si>
  <si>
    <t>SECCHI 1553 Transaction Errors [89841]</t>
  </si>
  <si>
    <t>2008-014-1241</t>
  </si>
  <si>
    <t>2008-014-1413</t>
  </si>
  <si>
    <t>2008-014-1414</t>
  </si>
  <si>
    <t>2008-086-2103</t>
  </si>
  <si>
    <t>2008-086-2108</t>
  </si>
  <si>
    <t>SECCHI 1553 Transaction Errors [435]</t>
  </si>
  <si>
    <t>2008-100-2047</t>
  </si>
  <si>
    <t>SECCHI 1553 Transaction Errors [214]</t>
  </si>
  <si>
    <t>2008-260-0047</t>
  </si>
  <si>
    <t>2008-260-0052</t>
  </si>
  <si>
    <t>SECCHI 1553 Transaction Errors [431]</t>
  </si>
  <si>
    <t>2008-300-0000</t>
  </si>
  <si>
    <t>Unplanned, autonomous action.</t>
  </si>
  <si>
    <t>IMPACT SWEA Power Off (01)</t>
  </si>
  <si>
    <t>Observatory HGA Switch From LGA</t>
  </si>
  <si>
    <t>Distance to sun = 0.97 AU</t>
  </si>
  <si>
    <t>Distance to sun = 1.08 AU</t>
  </si>
  <si>
    <t>Distance to sun = 0.99 AU</t>
  </si>
  <si>
    <t>Distance to sun = 0.95 AU</t>
  </si>
  <si>
    <t>Distance to sun = 0.96 AU</t>
  </si>
  <si>
    <t>Added all Ahead 2007 start/stop event times
Added Ahead '1553 Errors' column
Added Ahead 2007 1553 errors
Continued to tweek format based on comments from Keith on Ahead
Added Ahead 'Event #' column
Removed Ahead  'AR No.' column to save space; added AR number in 'Remarks' section</t>
  </si>
  <si>
    <t>Added all Ahead 2008-09 events</t>
  </si>
  <si>
    <t>Added all Ahead 2006, 2010-2012 events</t>
  </si>
  <si>
    <t>Created Behind tab
Added all Behind 2006 events
Added early orbit apogee and perigee events for Ahead and Behind
Added early orbit perigee eclipse entry/exit events for Ahead and Behind
Added sun-spacecraft distance to all aphelion/perihelion events for Ahead and Behind
Added 'Start Time (Julian)' column to Ahead and Behind</t>
  </si>
  <si>
    <t>Renamed 'Start Time (Julian)' column to 'Start Date'
Deleted 'Event #' column
Added all Behind 2007 and 2008 events
Added all Behind momentum dump events
Added all SWAVES specific events provided by Keith</t>
  </si>
  <si>
    <t>2009-007-1734</t>
  </si>
  <si>
    <t>2009-007-1817</t>
  </si>
  <si>
    <t>IMPACT SWEA Warming</t>
  </si>
  <si>
    <t>To isolate a performance issue.</t>
  </si>
  <si>
    <t>2009-022-0000</t>
  </si>
  <si>
    <t>Observatory Prime Science Mission Completed</t>
  </si>
  <si>
    <t>Begin extended mission #1.</t>
  </si>
  <si>
    <t>2009-028-1545</t>
  </si>
  <si>
    <t>2009-041-1620</t>
  </si>
  <si>
    <t>2009-048-1300</t>
  </si>
  <si>
    <t>2009-048-1600</t>
  </si>
  <si>
    <t>2009-055-1819</t>
  </si>
  <si>
    <t>2009-057-1755</t>
  </si>
  <si>
    <t>2009-057-1945</t>
  </si>
  <si>
    <t>2009-065-0227</t>
  </si>
  <si>
    <t>2009-065-1940</t>
  </si>
  <si>
    <t>Test to characterize IMU2 performance.</t>
  </si>
  <si>
    <t>2009-077-1550</t>
  </si>
  <si>
    <t>2009-077-2224</t>
  </si>
  <si>
    <t>SECCHI HI 180 Roll (03) - L4 Campaign (2)</t>
  </si>
  <si>
    <t>SECCHI HI 180 Roll (04) - L4 Campaign (3)</t>
  </si>
  <si>
    <t>SECCHI HI 180 Roll (05) - L4 Campaign (4)</t>
  </si>
  <si>
    <t>SECCHI HI 180 Roll (06) - L4 Campaign (5)</t>
  </si>
  <si>
    <t>SECCHI HI 180 Roll (07) - L4 Campaign (6)</t>
  </si>
  <si>
    <t>SECCHI HI 180 Roll (08) - L4 Campaign (7)</t>
  </si>
  <si>
    <t>SECCHI HI 180 Roll (09) - L4 Campaign (8)</t>
  </si>
  <si>
    <t>SECCHI HI 180 Roll (02) - L4 Campaign (1)</t>
  </si>
  <si>
    <t>SECCHI HI 180 Roll (02) - L5 Campaign (1)</t>
  </si>
  <si>
    <t>2009-084-1755</t>
  </si>
  <si>
    <t>2009-092-0005</t>
  </si>
  <si>
    <t>SECCHI Stepped Calibration (05) - Additional</t>
  </si>
  <si>
    <t>SECCHI Stepped Calibration (06) - Aphelion</t>
  </si>
  <si>
    <t>SECCHI Stepped Calibration (07) - Midpoint</t>
  </si>
  <si>
    <t>SECCHI Stepped Calibration (08) - Additional</t>
  </si>
  <si>
    <t>2009-097-0140</t>
  </si>
  <si>
    <t>2009-097-0440</t>
  </si>
  <si>
    <t>SECCHI HI 180 Roll (03) - L5 Campaign (2)</t>
  </si>
  <si>
    <t>2009-098-0750</t>
  </si>
  <si>
    <t>2009-098-1424</t>
  </si>
  <si>
    <t>2009-105-1630</t>
  </si>
  <si>
    <t>2009-105-1717</t>
  </si>
  <si>
    <t>2009-105-1843</t>
  </si>
  <si>
    <t>2009-105-1904</t>
  </si>
  <si>
    <t>End of test to characterize IMU2 performance.</t>
  </si>
  <si>
    <t>2009-126-1750</t>
  </si>
  <si>
    <t>2009-127-0024</t>
  </si>
  <si>
    <t>SECCHI HI 180 Roll (04) - L5 Campaign (3)</t>
  </si>
  <si>
    <t>2009-127-1630</t>
  </si>
  <si>
    <t>2009-132-1830</t>
  </si>
  <si>
    <t>2009-132-2300</t>
  </si>
  <si>
    <t>2009-132-2305</t>
  </si>
  <si>
    <t>2009-132-2310</t>
  </si>
  <si>
    <t>2009-132-2337</t>
  </si>
  <si>
    <t>2009-133-0351</t>
  </si>
  <si>
    <t>2009-133-0353</t>
  </si>
  <si>
    <t>2009-133-0356</t>
  </si>
  <si>
    <t>2009-133-0358</t>
  </si>
  <si>
    <t>2009-133-0400</t>
  </si>
  <si>
    <t>2009-133-0402</t>
  </si>
  <si>
    <t>SECCHI HI 180 Roll (05) - L5 Campaign (4)</t>
  </si>
  <si>
    <t>2009-147-1750</t>
  </si>
  <si>
    <t>2009-148-0024</t>
  </si>
  <si>
    <t>2009-167-1130</t>
  </si>
  <si>
    <t>2009-167-1430</t>
  </si>
  <si>
    <t>SECCHI HI 180 Roll (06) - L5 Campaign (5)</t>
  </si>
  <si>
    <t>2009-168-1550</t>
  </si>
  <si>
    <t>2009-168-2224</t>
  </si>
  <si>
    <t>Observatory Inertial Attitude Knowledge Transitioned To Invalid</t>
  </si>
  <si>
    <t>Several autonomy rules fired due to an expired earth RAM ephemeris; related to the recent planned system reset.
AR ST-A-2131.</t>
  </si>
  <si>
    <t>2009-172-0000</t>
  </si>
  <si>
    <t>2009-182-1739</t>
  </si>
  <si>
    <t>2009-182-1801</t>
  </si>
  <si>
    <t>SECCHI HI 180 Roll (07) - L5 Campaign (6)</t>
  </si>
  <si>
    <t>2009-189-1550</t>
  </si>
  <si>
    <t>2009-189-2224</t>
  </si>
  <si>
    <t>SECCHI HI 180 Roll (08) - L5 Campaign (7)</t>
  </si>
  <si>
    <t>2009-217-1550</t>
  </si>
  <si>
    <t>2009-217-2224</t>
  </si>
  <si>
    <t>2009-218-2133</t>
  </si>
  <si>
    <t>2009-219-0215</t>
  </si>
  <si>
    <t>2009-224-0601</t>
  </si>
  <si>
    <t>2009-225-0134</t>
  </si>
  <si>
    <t>2009-251-1405</t>
  </si>
  <si>
    <t>2009-253-1250</t>
  </si>
  <si>
    <t>2009-253-2208</t>
  </si>
  <si>
    <t>2009-273-1810</t>
  </si>
  <si>
    <t>2009-273-2110</t>
  </si>
  <si>
    <t>2006-299-0440</t>
  </si>
  <si>
    <t>2009-281-1910</t>
  </si>
  <si>
    <t>2009-2120</t>
  </si>
  <si>
    <t>2009-292-0531</t>
  </si>
  <si>
    <t>2009-292-1542</t>
  </si>
  <si>
    <t>2009-297-0331</t>
  </si>
  <si>
    <t>2009-297-2330</t>
  </si>
  <si>
    <t>2009-299-1200</t>
  </si>
  <si>
    <t>Observatory At L5 Libratioin Point</t>
  </si>
  <si>
    <t>2009-301-1451</t>
  </si>
  <si>
    <t>For diagnostic data collection.</t>
  </si>
  <si>
    <t>Powered off at end of diagnostic data collection period.</t>
  </si>
  <si>
    <t>2009-314-1615</t>
  </si>
  <si>
    <t>2009-314-1704</t>
  </si>
  <si>
    <t>Observatory IMU 2 Powered On (01)</t>
  </si>
  <si>
    <t>Observatory IMU 2 Powered Off (01)</t>
  </si>
  <si>
    <t>Observatory IMU 2 Powered On (02)</t>
  </si>
  <si>
    <t>Observatory IMU 2 Powered Off (02)</t>
  </si>
  <si>
    <t>Observatory IMU 2 Powered On (03)</t>
  </si>
  <si>
    <t>Observatory IMU 2 Powered Off (03)</t>
  </si>
  <si>
    <t>Observatory IMU 1 Powered Off (01)</t>
  </si>
  <si>
    <t>Observatory IMU 1 Powered On (01)</t>
  </si>
  <si>
    <t>Observatory IMU 2 EEPROM Refreshed (01)</t>
  </si>
  <si>
    <t>2009-314-1616</t>
  </si>
  <si>
    <t>Observatory IMU 1 EEPROM Refreshed (01)</t>
  </si>
  <si>
    <t>Active IMU; performed every 3 years.</t>
  </si>
  <si>
    <t>Inactive IMU; performed every 3 years.</t>
  </si>
  <si>
    <t>2009-321-1648</t>
  </si>
  <si>
    <t>2009-321-1700</t>
  </si>
  <si>
    <t>2009-327-1535</t>
  </si>
  <si>
    <t>Observatory Load DHS Parameter Release 1.1.0 (EEPROM/RAM)</t>
  </si>
  <si>
    <t>Observatory Load MOps Perm Macro Release 1.1.0 (EEPROM/RAM)</t>
  </si>
  <si>
    <t>2009-342-1420</t>
  </si>
  <si>
    <t>Observatory Load MOps Perm Macro Release 1.1.1 (EEPROM/RAM)</t>
  </si>
  <si>
    <t>2009-343-1355</t>
  </si>
  <si>
    <t>2009-265-1843</t>
  </si>
  <si>
    <t>G&amp;C went out of fine pointing (+/- 7 arcsec) due to a wheel avoidance zero crossing event which occurred at aphelion and the known mis-alignment of COR2 and GT.  AR ST-A-2137.</t>
  </si>
  <si>
    <t>Disabled Qi2g Use GT parameter; result of roll error anomaly on STEREO Ahead (AR ST-A-2136).</t>
  </si>
  <si>
    <t>2009-335-1252</t>
  </si>
  <si>
    <t>2009-335-1323</t>
  </si>
  <si>
    <t>2009-335-1253</t>
  </si>
  <si>
    <t>2009-335-1413</t>
  </si>
  <si>
    <t>Observatory IMU 1 Powered On (02)</t>
  </si>
  <si>
    <t>Observatory IMU 1  X-axis RLG Failed</t>
  </si>
  <si>
    <t>Observatory IMU 1 Powered On (03)</t>
  </si>
  <si>
    <t>Observatory IMU 1 Powered On (04)</t>
  </si>
  <si>
    <t>Observatory IMU 1 Powered Off (02)</t>
  </si>
  <si>
    <t>Observatory IMU 1 Powered Off (03)</t>
  </si>
  <si>
    <t>Observatory IMU 1 Powered Off (04)</t>
  </si>
  <si>
    <t>In preparation for IMU EEPROM refresh.</t>
  </si>
  <si>
    <t>Powered off following IMU EEPROM refresh.</t>
  </si>
  <si>
    <t>Observatory IMU 1 Powered Off (05)</t>
  </si>
  <si>
    <t>Powered off as a result of X-axis RLG failure.</t>
  </si>
  <si>
    <t>Powered off at end of data collection period.</t>
  </si>
  <si>
    <t>Switched autonomously to IMU2 via spacecraft autonomy rule 16. AR ST-A-2082.</t>
  </si>
  <si>
    <t>IMPLASTIC 1553 Transaction Errors [16]</t>
  </si>
  <si>
    <t>2009-083-2307</t>
  </si>
  <si>
    <t>2009-083-2308</t>
  </si>
  <si>
    <t>2009-132-2302</t>
  </si>
  <si>
    <t>IMPLASTIC 1553 Transaction Errors [35948]</t>
  </si>
  <si>
    <t>SWAVES 1553 Transaction Errors [210]</t>
  </si>
  <si>
    <t>SWAVES 1553 Transaction Errors [239351]</t>
  </si>
  <si>
    <t>2009-065-0927</t>
  </si>
  <si>
    <t>2009-065-1905</t>
  </si>
  <si>
    <t>2009-065-1906</t>
  </si>
  <si>
    <t>SECCHI 1553 Transaction Errors [89843]</t>
  </si>
  <si>
    <t>2009-132-2309</t>
  </si>
  <si>
    <t>2009-133-0355</t>
  </si>
  <si>
    <t>SECCHI 1553 Transaction Errors [4387810]</t>
  </si>
  <si>
    <t>2009-218-2317</t>
  </si>
  <si>
    <t>2009-219-0121</t>
  </si>
  <si>
    <t>2009-219-0123</t>
  </si>
  <si>
    <t>2009-224-1621</t>
  </si>
  <si>
    <t>SECCHI 1553 Transaction Errors [52614]</t>
  </si>
  <si>
    <t>2009-225-0011</t>
  </si>
  <si>
    <t>2009-225-0014</t>
  </si>
  <si>
    <t>SECCHI 1553 Transaction Errors [89822]</t>
  </si>
  <si>
    <t>2009-225-0124</t>
  </si>
  <si>
    <t>SECCHI 1553 Transaction Errors [90039]</t>
  </si>
  <si>
    <t>2009-292-1316</t>
  </si>
  <si>
    <t>2009-292-1441</t>
  </si>
  <si>
    <t>2009-292-1442</t>
  </si>
  <si>
    <t>2009-297-1505</t>
  </si>
  <si>
    <t>2009-297-2217</t>
  </si>
  <si>
    <t>2009-297-2219</t>
  </si>
  <si>
    <t>2009-187-1537</t>
  </si>
  <si>
    <t>SECCHI 1553 Transaction Errors [220]</t>
  </si>
  <si>
    <t>2009-237-1821</t>
  </si>
  <si>
    <t>2010-005-1215</t>
  </si>
  <si>
    <t>2010-1515</t>
  </si>
  <si>
    <t>Used to calibrate COR1 and COR2.  Three hours in duration that rotates the S/C in a full circle once about the Sun line uisng the following 8 steps 60, 90, 120, 180, 240, 270, 300, and 360 degrees. Every aphelion, perihelion, and midpoints between aphelion and perihelion.
The SECCHI observations were not scheduled correctly for this event; it will be rescheduled.</t>
  </si>
  <si>
    <t>2010-005-2125</t>
  </si>
  <si>
    <t>2010-006-0400</t>
  </si>
  <si>
    <t>2010-006-1653</t>
  </si>
  <si>
    <t>2010-006-1715</t>
  </si>
  <si>
    <t>SECCHI Stepped Calibration (12.5) - Midpoint</t>
  </si>
  <si>
    <t>Used to calibrate COR1 and COR2.  Three hours in duration that rotates the S/C in a full circle once about the Sun line uisng the following 8 steps 60, 90, 120, 180, 240, 270, 300, and 360 degrees. Every aphelion, perihelion, and midpoints between aphelion and perihelion.
A repeat event due to the last one not being scheduled correctly.</t>
  </si>
  <si>
    <t>2010-019-0840</t>
  </si>
  <si>
    <t>2010-019-1140</t>
  </si>
  <si>
    <t>2010-042-0839</t>
  </si>
  <si>
    <t>2010-042-1325</t>
  </si>
  <si>
    <t>2010-051-0037</t>
  </si>
  <si>
    <t>2010-051-0400</t>
  </si>
  <si>
    <t>SECCHI Stepped Calibration (13) - Perihelion</t>
  </si>
  <si>
    <t>2010-096-1705</t>
  </si>
  <si>
    <t>2010-096-2005</t>
  </si>
  <si>
    <t>Added a new star tracker contingency macro.</t>
  </si>
  <si>
    <t>2010-096-2050</t>
  </si>
  <si>
    <t>2010-098-1250</t>
  </si>
  <si>
    <t>2010-112-1725</t>
  </si>
  <si>
    <t>2010-118-0730</t>
  </si>
  <si>
    <t>2010-118-0900</t>
  </si>
  <si>
    <t>2010-126-1750</t>
  </si>
  <si>
    <t>2010-126-1 924</t>
  </si>
  <si>
    <t>2010-146-2320</t>
  </si>
  <si>
    <t>2010-167-1758</t>
  </si>
  <si>
    <t>Modified wheel speed avoidance parameter to reduce jitter at the avoidance band at zero speed.</t>
  </si>
  <si>
    <t>2010-182-2059</t>
  </si>
  <si>
    <t>2010-182-2121</t>
  </si>
  <si>
    <t>2010-210-1356</t>
  </si>
  <si>
    <t>2010-210-2339</t>
  </si>
  <si>
    <t>2010-215-1400</t>
  </si>
  <si>
    <t>2010-215-1700</t>
  </si>
  <si>
    <t>2010-281-1115</t>
  </si>
  <si>
    <t>2010-281-1415</t>
  </si>
  <si>
    <t>2010-300-1555</t>
  </si>
  <si>
    <t>2010-315-1455</t>
  </si>
  <si>
    <t>2010-334-1600</t>
  </si>
  <si>
    <t>2010-348-1625</t>
  </si>
  <si>
    <t>2010-101-1414</t>
  </si>
  <si>
    <t>2010-040-1920</t>
  </si>
  <si>
    <t>2010-045-1745</t>
  </si>
  <si>
    <t>2010-005-2355</t>
  </si>
  <si>
    <t>SECCHI 1553 Transaction Errors [2642]</t>
  </si>
  <si>
    <t>2010-026-1309</t>
  </si>
  <si>
    <t>2010-042-0904</t>
  </si>
  <si>
    <t>2010-042-1324</t>
  </si>
  <si>
    <t>2010-042-1326</t>
  </si>
  <si>
    <t>2010-051-0130</t>
  </si>
  <si>
    <t>2010-051-0304</t>
  </si>
  <si>
    <t>2010-051-0305</t>
  </si>
  <si>
    <t>2006-355-XXXXXX</t>
  </si>
  <si>
    <t>2011-008-2128</t>
  </si>
  <si>
    <t>2011-012-1652</t>
  </si>
  <si>
    <t>2011-012-1714</t>
  </si>
  <si>
    <t>2011-013-1950</t>
  </si>
  <si>
    <t>IMPACT IDPU/Mag Power Off (04)</t>
  </si>
  <si>
    <t>IMPACT IDPU/Mag Power On (05)</t>
  </si>
  <si>
    <t>IMPACT SEP/SEPT2 Power Off (04)</t>
  </si>
  <si>
    <t>IMPACT SEP/SEPT2 Power On (05)</t>
  </si>
  <si>
    <t>IMPACT SWEA/STE Power Off (04)</t>
  </si>
  <si>
    <t>IMPACT SWEA/STE Power On (05)</t>
  </si>
  <si>
    <t>PLASTIC Power Off (06)</t>
  </si>
  <si>
    <t>PLASTIC Power On (07)</t>
  </si>
  <si>
    <t>2011-263-0840</t>
  </si>
  <si>
    <t>2011-264-1237</t>
  </si>
  <si>
    <t>2011-262-1931</t>
  </si>
  <si>
    <t>2011-262-1844</t>
  </si>
  <si>
    <t>IMPACT and PLASTIC instruments powered off via s/c autonomy rule 64. AR ST-A-2149.</t>
  </si>
  <si>
    <t>As a result of power consumption anomaly.</t>
  </si>
  <si>
    <t>Recovery from power consumption anomaly.</t>
  </si>
  <si>
    <t>2011-010-1805</t>
  </si>
  <si>
    <t>2011-011-1652</t>
  </si>
  <si>
    <t>2011-011-0028</t>
  </si>
  <si>
    <t>2011-011-1625</t>
  </si>
  <si>
    <t>2011-039-0945</t>
  </si>
  <si>
    <t>2011-039-1245</t>
  </si>
  <si>
    <t>2011-061-1530</t>
  </si>
  <si>
    <t>2011-074-1745</t>
  </si>
  <si>
    <t>2011-110-1803</t>
  </si>
  <si>
    <t>IMPACT STE-D Telemetry Indicates Door Not Opened</t>
  </si>
  <si>
    <t>2011-123-1415</t>
  </si>
  <si>
    <t>2011-123-1715</t>
  </si>
  <si>
    <t>SECCHI Stepped Calibration (17) - Perihelion</t>
  </si>
  <si>
    <t>2011-124-1805</t>
  </si>
  <si>
    <t>2011-124-1614</t>
  </si>
  <si>
    <t>2011-124-1949</t>
  </si>
  <si>
    <t>2011-129-1740</t>
  </si>
  <si>
    <t>SECCHI COR1, COR2 And EUVI Images Showing Interference Pattern</t>
  </si>
  <si>
    <t>2011-138-1600</t>
  </si>
  <si>
    <t>2011-160-1918</t>
  </si>
  <si>
    <t>IMPACT LET Rebooted</t>
  </si>
  <si>
    <t>In response to instrument not collecting data since DOY 151.</t>
  </si>
  <si>
    <t>2011-172-1635</t>
  </si>
  <si>
    <t>2011-183-0000</t>
  </si>
  <si>
    <t>IMPACT IDPU SEU</t>
  </si>
  <si>
    <t>Affected operations; commands sent to correct error on DOY 184.</t>
  </si>
  <si>
    <t>2011-194-1245</t>
  </si>
  <si>
    <t>2011-194-1612</t>
  </si>
  <si>
    <t>2011-194-1634</t>
  </si>
  <si>
    <t>2011-203-1200</t>
  </si>
  <si>
    <t>2011-203-1400</t>
  </si>
  <si>
    <t>SECCHI HI 135 Roll (01)</t>
  </si>
  <si>
    <t>Spacecraft rotated +135 degrees off nominal in three 45 degree steps; each step takes 5:10, with a 60 second settle time at the end of the last step; 1 hour 20 minute dwell; spacecraft rotated back to nominal pointing in three 45 degree steps; total event duration is 2 hours.
This was a test of event in preparation for the upcoming observation of Comet Elenin.</t>
  </si>
  <si>
    <t>2011-207-0900</t>
  </si>
  <si>
    <t>2011-207-1200</t>
  </si>
  <si>
    <t>2011-213-0800</t>
  </si>
  <si>
    <t>2011-213-1000</t>
  </si>
  <si>
    <t>SECCHI HI 135 Roll (02) - Comet Elenin Observation (01)</t>
  </si>
  <si>
    <t>Spacecraft rotated +135 degrees off nominal in three 45 degree steps; each step takes 5:10, with a 60 second settle time at the end of the last step; 1 hour 20 minute dwell; spacecraft rotated back to nominal pointing in three 45 degree steps; total event duration is 2 hours.</t>
  </si>
  <si>
    <t>2011-214-0800</t>
  </si>
  <si>
    <t>2011-214-1000</t>
  </si>
  <si>
    <t>SECCHI HI 135 Roll (03) - Comet Elenin Observation (02)</t>
  </si>
  <si>
    <t>2011-215-0800</t>
  </si>
  <si>
    <t>2011-215-1000</t>
  </si>
  <si>
    <t>SECCHI HI 135 Roll (04) - Comet Elenin Observation (03)</t>
  </si>
  <si>
    <t>2011-216-0800</t>
  </si>
  <si>
    <t>2011-216-1000</t>
  </si>
  <si>
    <t>SECCHI HI 135 Roll (05) - Comet Elenin Observation (04)</t>
  </si>
  <si>
    <t>2011-217-1000</t>
  </si>
  <si>
    <t>2011-217-1200</t>
  </si>
  <si>
    <t>SECCHI HI 135 Roll (06) - Comet Elenin Observation (05)</t>
  </si>
  <si>
    <t>2011-218-0800</t>
  </si>
  <si>
    <t>2011-218-1000</t>
  </si>
  <si>
    <t>SECCHI HI 135 Roll (07) - Comet Elenin Observation (06)</t>
  </si>
  <si>
    <t>2011-219-0800</t>
  </si>
  <si>
    <t>2011-219-1000</t>
  </si>
  <si>
    <t>SECCHI HI 135 Roll (08) - Comet Elenin Observation (07)</t>
  </si>
  <si>
    <t>2011-220-0800</t>
  </si>
  <si>
    <t>2011-220-1000</t>
  </si>
  <si>
    <t>SECCHI HI 135 Roll (09) - Comet Elenin Observation (08)</t>
  </si>
  <si>
    <t>2011-221-0800</t>
  </si>
  <si>
    <t>2011-221-1000</t>
  </si>
  <si>
    <t>SECCHI HI 135 Roll (10) - Comet Elenin Observation (09)</t>
  </si>
  <si>
    <t>2011-222-0800</t>
  </si>
  <si>
    <t>2011-222-1000</t>
  </si>
  <si>
    <t>SECCHI HI 135 Roll (11) - Comet Elenin Observation (10)</t>
  </si>
  <si>
    <t>2011-223-0800</t>
  </si>
  <si>
    <t>2011-223-1000</t>
  </si>
  <si>
    <t>SECCHI HI 135 Roll (12) - Comet Elenin Observation (11)</t>
  </si>
  <si>
    <t>2011-224-1000</t>
  </si>
  <si>
    <t>2011-224-1200</t>
  </si>
  <si>
    <t>SECCHI HI 135 Roll (13) - Comet Elenin Observation (12)</t>
  </si>
  <si>
    <t>2011-228-1525</t>
  </si>
  <si>
    <t>2011-312-1310</t>
  </si>
  <si>
    <t>2011-312-0925</t>
  </si>
  <si>
    <t>2011-312-1225</t>
  </si>
  <si>
    <t>2011-334-1200</t>
  </si>
  <si>
    <t>2011-341-1525</t>
  </si>
  <si>
    <t>2011-342-1350</t>
  </si>
  <si>
    <t>2011-342-1408</t>
  </si>
  <si>
    <t>2011-354-1405</t>
  </si>
  <si>
    <t>2010-210-1613</t>
  </si>
  <si>
    <t>2010-210-2340</t>
  </si>
  <si>
    <t>SECCHI 1553 Transaction Errors [89834]</t>
  </si>
  <si>
    <t>2010-249-1423</t>
  </si>
  <si>
    <t>2010-364-1507</t>
  </si>
  <si>
    <t>2011-008-2302</t>
  </si>
  <si>
    <t>2011-129-1715</t>
  </si>
  <si>
    <t>2011-013-1938</t>
  </si>
  <si>
    <t>SECCHI 1553 Transaction Errors [205]</t>
  </si>
  <si>
    <t>2011-124-1636</t>
  </si>
  <si>
    <t>2011-124-1935</t>
  </si>
  <si>
    <t>2011-124-1937</t>
  </si>
  <si>
    <t>2011-136-1712</t>
  </si>
  <si>
    <t>2011-136-1714</t>
  </si>
  <si>
    <t>SECCHI 1553 Transaction Errors [52314]</t>
  </si>
  <si>
    <t>2011-136-1759</t>
  </si>
  <si>
    <t>2011-136-1800</t>
  </si>
  <si>
    <t>SECCHI 1553 Transaction Errors [89409]</t>
  </si>
  <si>
    <t>This occurred following the DOY 110 momentum dump; the door was re-commanded opened the following day at 111-1519z and proper telemetry indications were received.  AR ST-A-2153.</t>
  </si>
  <si>
    <t>The CEBs were restarted on DOY 132 and 136 which corrected the problem.  AR ST-A-2154.</t>
  </si>
  <si>
    <t>On day 2011-339, the MOT was advised by the SECCHI team that the SECCHI COR1 tube temperatures on both S/C were continuing to rise with the rate of temperature increase on BEHIND being about 3.2 deg/yr vs 1.4 deg/yr on AHEAD.  Analysis by the thermal lead, Jeff Maynard, indicated that the additional heat that is causing the temperature rise in the tube is coming from within SECCHI SCIP.  ST-A-2160.</t>
  </si>
  <si>
    <t>IMPACT SEPT-NS Stopped Collecting Science Data</t>
  </si>
  <si>
    <t>2008-148-0000</t>
  </si>
  <si>
    <t>2012-041-0527</t>
  </si>
  <si>
    <t>An SEU caused the processor electronics to latchup and power off.  ST-A-2161.</t>
  </si>
  <si>
    <t>Observatory At Eclipse Entry - Penumbra (01)</t>
  </si>
  <si>
    <t>Observatory At Eclipse Entry - Penumbra (02)</t>
  </si>
  <si>
    <t>Observatory At Eclipse Entry - Penumbra (03)</t>
  </si>
  <si>
    <t>Observatory At Eclipse Exit - Penumbra (01)</t>
  </si>
  <si>
    <t>Observatory At Eclipse Exit - Penumbra (02)</t>
  </si>
  <si>
    <t>Observatory At Eclipse Exit - Penumbra (03)</t>
  </si>
  <si>
    <t>2012-010-1626</t>
  </si>
  <si>
    <t>2012-010-1648</t>
  </si>
  <si>
    <t>2012-044-1800</t>
  </si>
  <si>
    <t>2012-045-0705</t>
  </si>
  <si>
    <t>2012-045-1005</t>
  </si>
  <si>
    <t>2012-136-1700</t>
  </si>
  <si>
    <t>2012-136-170248</t>
  </si>
  <si>
    <t>2011-165-2332</t>
  </si>
  <si>
    <t>2011-179-2048</t>
  </si>
  <si>
    <t>IMPLASTIC 1553 Transaction Errors [8]</t>
  </si>
  <si>
    <t>2011-287-2220</t>
  </si>
  <si>
    <t>2011-260-1127</t>
  </si>
  <si>
    <t>2011-28702220</t>
  </si>
  <si>
    <t>2011-304-1847</t>
  </si>
  <si>
    <t>2011-313-0057</t>
  </si>
  <si>
    <t>2011-336-1951</t>
  </si>
  <si>
    <t>Observatory 5 Hour Track Duration Begins</t>
  </si>
  <si>
    <t>Observatory 160 kbps Downlink Rate Begins</t>
  </si>
  <si>
    <t>Observatory 240 kbps Downlink Rate Begins</t>
  </si>
  <si>
    <t>Observatory 360 kbps Downlink Rate Begins</t>
  </si>
  <si>
    <t>Observatory 480 kbps Downlink Rate Begins</t>
  </si>
  <si>
    <t>Observatory 720 kbps Downlink Rate Begins</t>
  </si>
  <si>
    <t>Observatory Moon Occultation</t>
  </si>
  <si>
    <t>Observatory Fine Pointing Lost</t>
  </si>
  <si>
    <t>Observatory SSR Partitions 19 &amp; 20 Resized (RAM/EEPROM)</t>
  </si>
  <si>
    <t>2007-031-1553</t>
  </si>
  <si>
    <t>2007-008-1817</t>
  </si>
  <si>
    <t>2012-121-0000</t>
  </si>
  <si>
    <t>2012-040-1444</t>
  </si>
  <si>
    <t>2012-128-0554</t>
  </si>
  <si>
    <t>2012-133-1945</t>
  </si>
  <si>
    <t>Observatory LGA Downlink On 34m Antennas Ends</t>
  </si>
  <si>
    <t>Added all Behind 2009, 2010, 2011 and 2012 (to date) events
Removed perigee references from eclipse events; now their own separate event</t>
  </si>
  <si>
    <t>2012-127-0426</t>
  </si>
  <si>
    <t>2012-152-1600</t>
  </si>
  <si>
    <t>Observatory Momentum Dump (47)</t>
  </si>
  <si>
    <t>2012-150-0605</t>
  </si>
  <si>
    <t>2012-150-0905</t>
  </si>
  <si>
    <t>2012-143-1200</t>
  </si>
  <si>
    <t>Delta V = 0.1006</t>
  </si>
  <si>
    <t>2012-152-160353</t>
  </si>
  <si>
    <t>Added Ahead and Behind events through May 2012</t>
  </si>
  <si>
    <t>2012-160-1023</t>
  </si>
  <si>
    <t>2012-160-1655</t>
  </si>
  <si>
    <t>2012-164-1500</t>
  </si>
  <si>
    <t>2012-164-150220z</t>
  </si>
  <si>
    <t>Delta V = 0.0591 m/sec.</t>
  </si>
  <si>
    <t>2012-178-0220</t>
  </si>
  <si>
    <t>2012-178-0520</t>
  </si>
  <si>
    <t>SECCHI Stepped Calibration (22) - Midpoint</t>
  </si>
  <si>
    <t>2012-182-235958</t>
  </si>
  <si>
    <t>Observatory Leap Second Addition (02)</t>
  </si>
  <si>
    <t>Added Ahead and Behind events through June 2012</t>
  </si>
  <si>
    <t>2012-160-1401</t>
  </si>
  <si>
    <t>2012-160-1559</t>
  </si>
  <si>
    <t>2012-160-1600</t>
  </si>
  <si>
    <t>SECCHI 1553 Transaction Errors [89849]</t>
  </si>
  <si>
    <t>2012-203-1605</t>
  </si>
  <si>
    <t>Observatory HGA Calibration (16)</t>
  </si>
  <si>
    <t>2012-194-1259</t>
  </si>
  <si>
    <t>2012-194-1313</t>
  </si>
  <si>
    <t>2012-195-1630</t>
  </si>
  <si>
    <t>2012-195-163351</t>
  </si>
  <si>
    <t>Delta V = 0.1039</t>
  </si>
  <si>
    <t>2012-193-1502</t>
  </si>
  <si>
    <t>2012-193-1517</t>
  </si>
  <si>
    <t>2012-199-1930</t>
  </si>
  <si>
    <t>2012-199-193249</t>
  </si>
  <si>
    <t>2012-203-1310</t>
  </si>
  <si>
    <t>Added Ahead and Behind events through July 2012</t>
  </si>
  <si>
    <t>Observatory Momentum Dump (48)</t>
  </si>
  <si>
    <t>2012-234-1530</t>
  </si>
  <si>
    <t>Observatory Momentum Dump (49)</t>
  </si>
  <si>
    <t>Delta V = 0.0919</t>
  </si>
  <si>
    <t>2012-234-153333</t>
  </si>
  <si>
    <t>2012-235-1800</t>
  </si>
  <si>
    <t>Delta V = 0.0679 m/sec.</t>
  </si>
  <si>
    <t>2012-235-180246</t>
  </si>
  <si>
    <t>Added Ahead and Behind events through August 2012</t>
  </si>
  <si>
    <t>2012-239-0900</t>
  </si>
  <si>
    <t>SECCHI Reset (01) - Watchdog Timeout</t>
  </si>
  <si>
    <t>SECCHI Reset (02) - Watchdog Timeout</t>
  </si>
  <si>
    <t>SECCHI Reset (03) - Watchdog Timeout</t>
  </si>
  <si>
    <t>SECCHI Reset (04) - Watchdog Timeout</t>
  </si>
  <si>
    <t>SECCHI Reset (05) - Watchdog Timeout</t>
  </si>
  <si>
    <t>SECCHI Reset (06) - Watchdog Timeout</t>
  </si>
  <si>
    <t>SECCHI Reset (07) - Watchdog Timeout</t>
  </si>
  <si>
    <t>SECCHI Reset (08) - Watchdog Timeout</t>
  </si>
  <si>
    <t>SECCHI Reset (09) - Watchdog Timeout</t>
  </si>
  <si>
    <t>SECCHI Reset (10) - Watchdog Timeout</t>
  </si>
  <si>
    <t>SECCHI Reset (11) - Watchdog Timeout</t>
  </si>
  <si>
    <t>SECCHI Reset (12) - Watchdog Timeout</t>
  </si>
  <si>
    <t>SECCHI Reset (13) - Watchdog Timeout</t>
  </si>
  <si>
    <t>SECCHI Reset (14) - Watchdog Timeout</t>
  </si>
  <si>
    <t>SECCHI Reset (15) - Watchdog Timeout</t>
  </si>
  <si>
    <t>SECCHI Reset (16) - Watchdog Timeout</t>
  </si>
  <si>
    <t>SECCHI Reset (17) - Watchdog Timeout</t>
  </si>
  <si>
    <t>SECCHI Reset (18) - Watchdog Timeout</t>
  </si>
  <si>
    <t>SECCHI Reset (19) - Watchdog Timeout</t>
  </si>
  <si>
    <t>SECCHI Reset (20) - Watchdog Timeout</t>
  </si>
  <si>
    <t>SECCHI Reset (21) - Watchdog Timeout</t>
  </si>
  <si>
    <t>SECCHI Reset (22) - Watchdog Timeout</t>
  </si>
  <si>
    <t>SECCHI Reset (23) - Watchdog Timeout</t>
  </si>
  <si>
    <t>SECCHI Reset (24) - Watchdog Timeout</t>
  </si>
  <si>
    <t>SECCHI Reset (25) - Watchdog Timeout</t>
  </si>
  <si>
    <t>SECCHI Reset (26) - Watchdog Timeout</t>
  </si>
  <si>
    <t>SECCHI Reset (27) - Watchdog Timeout</t>
  </si>
  <si>
    <t>SECCHI Reset (28) - Watchdog Timeout</t>
  </si>
  <si>
    <t>SECCHI Reset (12) - Warm reboot (Icer compression error)</t>
  </si>
  <si>
    <t>2012-247-1300</t>
  </si>
  <si>
    <t>2012-247-1516</t>
  </si>
  <si>
    <t>2012-248-1115</t>
  </si>
  <si>
    <t>2012-248-1415</t>
  </si>
  <si>
    <t>2012-262-0840</t>
  </si>
  <si>
    <t>2012-262-1140</t>
  </si>
  <si>
    <t>SECCHI Stepped Calibration (23) - Aphelion</t>
  </si>
  <si>
    <t>2012-268-1600</t>
  </si>
  <si>
    <t>Observatory Momentum Dump (50)</t>
  </si>
  <si>
    <t>2012-269-1500</t>
  </si>
  <si>
    <t>Observatory Battery Discharge Cycling (02)</t>
  </si>
  <si>
    <t>2012-268-160311</t>
  </si>
  <si>
    <t>Delta V = 0.0797</t>
  </si>
  <si>
    <t>2012-269-1200</t>
  </si>
  <si>
    <t>Observatory At Aphelion (06)</t>
  </si>
  <si>
    <t>2012-182-1200</t>
  </si>
  <si>
    <t>Observatory At Midpoint (10)</t>
  </si>
  <si>
    <t>2012-240-1200</t>
  </si>
  <si>
    <t>Added Ahead and Behind events through September 2012
Differentiated SECCHI resets (Watchdog Timeout vs Others)</t>
  </si>
  <si>
    <t>2012-247-1301</t>
  </si>
  <si>
    <t>2012-247-1302</t>
  </si>
  <si>
    <t>2012-247-1517</t>
  </si>
  <si>
    <t>2012-247-1518</t>
  </si>
  <si>
    <t>2012-269-150233</t>
  </si>
  <si>
    <t>Delta V = 0.0656 m/sec.</t>
  </si>
  <si>
    <t>2012-270-1407</t>
  </si>
  <si>
    <t>2012-270-1425</t>
  </si>
  <si>
    <t>2012-277-0949</t>
  </si>
  <si>
    <t>2012-278-0440</t>
  </si>
  <si>
    <t>2012-289-1400z</t>
  </si>
  <si>
    <t>Activated FSW version 412.</t>
  </si>
  <si>
    <t>2012-298-1509z</t>
  </si>
  <si>
    <t>2012-299-1434</t>
  </si>
  <si>
    <t>2012-299-1447</t>
  </si>
  <si>
    <t>Observatory IMU 1 EEPROM Refreshed (02)</t>
  </si>
  <si>
    <t>Observatory IMU 2 EEPROM Refreshed (02)</t>
  </si>
  <si>
    <t>2012-278-1134</t>
  </si>
  <si>
    <t>2012-278-1725</t>
  </si>
  <si>
    <t>2012-298-1426</t>
  </si>
  <si>
    <t>2012-298-1509</t>
  </si>
  <si>
    <t>Observatory IMU 1 Powered On (05)</t>
  </si>
  <si>
    <t>Observatory IMU 1 Powered Off (06)</t>
  </si>
  <si>
    <t>2012-296-1513</t>
  </si>
  <si>
    <t>In preparation for switch to IMU2 as prime</t>
  </si>
  <si>
    <t>2012-298-1502</t>
  </si>
  <si>
    <t>2012-298-1514</t>
  </si>
  <si>
    <t>2012-299-1432</t>
  </si>
  <si>
    <t>2012-299-1445</t>
  </si>
  <si>
    <t>Due to IMU1 x-gyro laser intensity decline (this is a proactive switch from IMU1 to IMU2)</t>
  </si>
  <si>
    <t>2012-302-1230</t>
  </si>
  <si>
    <t>2012-302-1321</t>
  </si>
  <si>
    <t>Observatory IMU 2 Powered On (04)</t>
  </si>
  <si>
    <t>Turned off following IMU EEPROM refresh.</t>
  </si>
  <si>
    <t>Added Ahead and Behind events through October 2012</t>
  </si>
  <si>
    <t>2012-289-1400</t>
  </si>
  <si>
    <t>2012-290-1420</t>
  </si>
  <si>
    <t>2012-307-1630</t>
  </si>
  <si>
    <t>2012-307-163340</t>
  </si>
  <si>
    <t>Observatory Momentum Dump (51)</t>
  </si>
  <si>
    <t>Delta V = 0.0961</t>
  </si>
  <si>
    <t>2012-308-1436</t>
  </si>
  <si>
    <t>2012-308-1920</t>
  </si>
  <si>
    <t>2012-311-2100</t>
  </si>
  <si>
    <t>2012-311-210301</t>
  </si>
  <si>
    <t>Delta V = 0.0808 m/sec.</t>
  </si>
  <si>
    <t>2012-314-1750</t>
  </si>
  <si>
    <t>Observatory 120 kbps Downlink Rate Begins</t>
  </si>
  <si>
    <t>Added Ahead and Behind events through November 2012</t>
  </si>
  <si>
    <t>2011</t>
  </si>
  <si>
    <t>262</t>
  </si>
  <si>
    <t>1/1/2011</t>
  </si>
  <si>
    <t>2012-313-1240</t>
  </si>
  <si>
    <t>2012-332-1455</t>
  </si>
  <si>
    <t>2012-308-1719</t>
  </si>
  <si>
    <t>2012-308-1921</t>
  </si>
  <si>
    <t>2012-317-1949</t>
  </si>
  <si>
    <t>2012-341-1645</t>
  </si>
  <si>
    <t>2012-341-164825</t>
  </si>
  <si>
    <t>Observatory Momentum Dump (52)</t>
  </si>
  <si>
    <t>Delta V = 0.0870</t>
  </si>
  <si>
    <t>2012-339-0815</t>
  </si>
  <si>
    <t>2011-339-1115</t>
  </si>
  <si>
    <t>2012-337-1200</t>
  </si>
  <si>
    <t>2012-339-1335</t>
  </si>
  <si>
    <t>2012-339-1353</t>
  </si>
  <si>
    <t>2012-345-1650</t>
  </si>
  <si>
    <t>SECCHI Stepped Calibration (24) - Midpoint</t>
  </si>
  <si>
    <t>2012-353-1015</t>
  </si>
  <si>
    <t>2012-353-1315</t>
  </si>
  <si>
    <t>2012-355-2100</t>
  </si>
  <si>
    <t>2012-355-210310</t>
  </si>
  <si>
    <t>Delta V = 0.0843 m/sec.</t>
  </si>
  <si>
    <t>Added Ahead and Behind events through December 2012</t>
  </si>
  <si>
    <t>Observatory At Midpoint (11)</t>
  </si>
  <si>
    <t>2012-346-1200</t>
  </si>
  <si>
    <t>2012-342-1315</t>
  </si>
  <si>
    <t>2012-345-1040</t>
  </si>
  <si>
    <t>2012-345-1038</t>
  </si>
  <si>
    <t>2012-345-1619</t>
  </si>
  <si>
    <t>2012-345-1620</t>
  </si>
  <si>
    <t>2013-008-1820</t>
  </si>
  <si>
    <t>Observatory Load MOps Perm Macro Release 1.1.15 (RAM)</t>
  </si>
  <si>
    <t>Increased G&amp;C Black Box playback from 14 minutes to 18 minutes for 120K bps downlink rates.</t>
  </si>
  <si>
    <t>2013-009-1803</t>
  </si>
  <si>
    <t>2013-009-1818</t>
  </si>
  <si>
    <t>Observatory HGA Calibration (17)</t>
  </si>
  <si>
    <t>Observatory Momentum Dump (53)</t>
  </si>
  <si>
    <t>2013-011-1800</t>
  </si>
  <si>
    <t>2013-011-180326</t>
  </si>
  <si>
    <t>Delta V = 0.0865</t>
  </si>
  <si>
    <t>2013-010-2106</t>
  </si>
  <si>
    <t>2013-009-2121</t>
  </si>
  <si>
    <t>2013-007-1420</t>
  </si>
  <si>
    <t>2013-021-1430</t>
  </si>
  <si>
    <t>Observatory Load MOps Perm Macro Release 1.1.15 (EEPROM)</t>
  </si>
  <si>
    <t>2013-021-1550</t>
  </si>
  <si>
    <t>2013-028-1715</t>
  </si>
  <si>
    <t>2013-028-171755</t>
  </si>
  <si>
    <t>2012-358-2000</t>
  </si>
  <si>
    <t>SWAVES Record Rate Change</t>
  </si>
  <si>
    <t>From SOP bit-rate A (2176 b/s) To SOP bit-rate B (1969 b/s)</t>
  </si>
  <si>
    <t>2012-337-2000</t>
  </si>
  <si>
    <t>From SOP bit-rate A (2176 b/s) To SOP bit-rate C (1746 b/s)</t>
  </si>
  <si>
    <t>Added Ahead and Behind events through January 2013</t>
  </si>
  <si>
    <t>2013-027-0329</t>
  </si>
  <si>
    <t>IMPACT Record Rate Change</t>
  </si>
  <si>
    <t>Reduced the LET telemetry packet rate from 16 to 7 packets per minute during sun quiet periods.</t>
  </si>
  <si>
    <t>2013-038-1830</t>
  </si>
  <si>
    <t>2013-038-2030</t>
  </si>
  <si>
    <t>To test APL 18 meter antenna.</t>
  </si>
  <si>
    <t>2013-038-1644</t>
  </si>
  <si>
    <t>2013-035-1722</t>
  </si>
  <si>
    <t>Observatory Momentum Dump (54)</t>
  </si>
  <si>
    <t>2013-049-1900</t>
  </si>
  <si>
    <t>2013-049-190342</t>
  </si>
  <si>
    <t>Delta V = 0.0955</t>
  </si>
  <si>
    <t>2013-050-170111</t>
  </si>
  <si>
    <t>2013-050-170304</t>
  </si>
  <si>
    <t>Delta V = 0.0497 m/sec.</t>
  </si>
  <si>
    <t>Added Ahead and Behind events through February 2013</t>
  </si>
  <si>
    <t>NOAA antenna partner testing.</t>
  </si>
  <si>
    <t>2013-057-1044</t>
  </si>
  <si>
    <t>2013-057-1825</t>
  </si>
  <si>
    <t>2013-057-2014</t>
  </si>
  <si>
    <t>2013-058-1635</t>
  </si>
  <si>
    <t>2013-056-1437</t>
  </si>
  <si>
    <t>Reduced the SIT telemetry packet rate from 12 to 1-2 packets per minute during sun quiet periods.</t>
  </si>
  <si>
    <t>2013-064-1130</t>
  </si>
  <si>
    <t>First operational Malargue support.</t>
  </si>
  <si>
    <t>Observatory ESA Malargue Track</t>
  </si>
  <si>
    <t>2013-064-1435</t>
  </si>
  <si>
    <t>2013-071-0835</t>
  </si>
  <si>
    <t>2013-071-1135</t>
  </si>
  <si>
    <t>2013-069-1200</t>
  </si>
  <si>
    <t>2013-073-1543</t>
  </si>
  <si>
    <t>2013-074-1324</t>
  </si>
  <si>
    <t>2013-078-1010</t>
  </si>
  <si>
    <t>2013-078-1310</t>
  </si>
  <si>
    <t>SECCHI Stepped Calibration (25) - Perihilion</t>
  </si>
  <si>
    <t>Observatory At Perihelion (07)</t>
  </si>
  <si>
    <t>2013-075-1200</t>
  </si>
  <si>
    <t>2013-080-1800</t>
  </si>
  <si>
    <t>Observatory Momentum Dump (55)</t>
  </si>
  <si>
    <t>2013-080-180301</t>
  </si>
  <si>
    <t>Delta V = 0.0808</t>
  </si>
  <si>
    <t>2013-087-1630</t>
  </si>
  <si>
    <t>2013-087-163258</t>
  </si>
  <si>
    <t>Delta V = 0.0760 m/sec.</t>
  </si>
  <si>
    <t>2013-092-1644</t>
  </si>
  <si>
    <t>Permanent switch</t>
  </si>
  <si>
    <t>2013-092-0223</t>
  </si>
  <si>
    <t>2013-103-194044</t>
  </si>
  <si>
    <t>Observatory Reaction Wheel #1 Power Off Anomaly</t>
  </si>
  <si>
    <t>Autonomy rule 11 (enforce reaction wheel #1 power on) fired at 194044z.  A review of telemetry indicated that reaction wheel #1 was offline for nine seconds when the fault protection system deteced the problem and restored power.  This resulted in a brief pointing error of several arc minutes, which affeced the SECCHI EUVI and COR1  instrument data.  The general consensus based on all available informatioin points to the problem being internal to the wheel and that it was cleared via power cycling.  There is no evidence of something that might be a persistent problem or pending failure.  AR ST-A-2173.</t>
  </si>
  <si>
    <t>2013-105-0445</t>
  </si>
  <si>
    <t>2013-105-1725</t>
  </si>
  <si>
    <t>SECCHI Reset (29) - Watchdog Timeout</t>
  </si>
  <si>
    <t>2013-115-1930</t>
  </si>
  <si>
    <t>2013-115-193327</t>
  </si>
  <si>
    <t>Delta V = 0.0890</t>
  </si>
  <si>
    <t>Observatory Momentum Dump (56)</t>
  </si>
  <si>
    <t>2013-119-2132</t>
  </si>
  <si>
    <t>2013-120-0156</t>
  </si>
  <si>
    <t>Added Ahead and Behind events through March 2013</t>
  </si>
  <si>
    <t>Added Ahead and Behind events through April 2013</t>
  </si>
  <si>
    <t>2013-105-1608</t>
  </si>
  <si>
    <t>2013-105-0943</t>
  </si>
  <si>
    <t>2013-105-1607</t>
  </si>
  <si>
    <t>2013-119-2254</t>
  </si>
  <si>
    <t>SECCHI 1553 Transaction Errors [52628]</t>
  </si>
  <si>
    <t>2013-120-0103</t>
  </si>
  <si>
    <t>2013-120-0105</t>
  </si>
  <si>
    <t>2012-123-2000</t>
  </si>
  <si>
    <t>From SOP bit-rate B (1969 b/s) To SOP bit-rate C (1746 b/s)</t>
  </si>
  <si>
    <t>2013-121-1700</t>
  </si>
  <si>
    <t>2013-121-170254</t>
  </si>
  <si>
    <t>Added Ahead and Behind events through May 2013</t>
  </si>
  <si>
    <t>2013-150-1630</t>
  </si>
  <si>
    <t>Observatory Momentum Dump (57)</t>
  </si>
  <si>
    <t>2013-124-1551</t>
  </si>
  <si>
    <t>2013-150-163326</t>
  </si>
  <si>
    <t>Delta V = 0.0882</t>
  </si>
  <si>
    <t>2013-118-1718</t>
  </si>
  <si>
    <t>IMPACT SWEA Power Off (02)</t>
  </si>
  <si>
    <t>Added Ahead and Behind events through June 2013</t>
  </si>
  <si>
    <t>2013-147-2000z</t>
  </si>
  <si>
    <t>Observatory IMU 2 Z-axis Gyro Laser Intensity Monitor Decrease</t>
  </si>
  <si>
    <t>2013-156-1830</t>
  </si>
  <si>
    <t>Delta V = 0.0780 m/sec.</t>
  </si>
  <si>
    <t>2013-156-183303</t>
  </si>
  <si>
    <t>2013-161-1200</t>
  </si>
  <si>
    <t>Observatory At Midpoint (12)</t>
  </si>
  <si>
    <t>2013-162-0835</t>
  </si>
  <si>
    <t>2012-353-1135</t>
  </si>
  <si>
    <t>SECCHI Stepped Calibration (26) - Midpoint</t>
  </si>
  <si>
    <t>SECCHI Stepped Calibration (25) - Perihelion</t>
  </si>
  <si>
    <t>2013-165-1200</t>
  </si>
  <si>
    <t>2013-169-1700</t>
  </si>
  <si>
    <t>2013-169-2000</t>
  </si>
  <si>
    <t>IMU-2 Z-axis gyro laser intensity monitor (LIM) began decreasing in intensity more rapidly than expected. AR ST-A-2175.</t>
  </si>
  <si>
    <t>2013-182-1600</t>
  </si>
  <si>
    <t>2013-182-160311</t>
  </si>
  <si>
    <t>Observatory Momentum Dump (58)</t>
  </si>
  <si>
    <t>Delta V = 0.0815</t>
  </si>
  <si>
    <t>2013-186-0803</t>
  </si>
  <si>
    <t>2013-186-1255</t>
  </si>
  <si>
    <t>SECCHI Reset (30) - Watchdog Timeout</t>
  </si>
  <si>
    <t>2013-189-1255</t>
  </si>
  <si>
    <t>Observatory Load MOps Perm Macro Release 1.1.16 (RAM)</t>
  </si>
  <si>
    <t>Modified Autonomy Rule 239; removed unnecessary cheack of "write limit not equal to read pointer", which was preventing SECCHI partition pointer moves during long, high rate tracks.</t>
  </si>
  <si>
    <t>Observatory HGA Calibration (18)</t>
  </si>
  <si>
    <t>2013-190-1702</t>
  </si>
  <si>
    <t>2013-190-1717</t>
  </si>
  <si>
    <t>2013-189-1505</t>
  </si>
  <si>
    <t>2013-190-1606</t>
  </si>
  <si>
    <t>2013-190-1621</t>
  </si>
  <si>
    <t>2013-192-1700</t>
  </si>
  <si>
    <t>2013-192-170307</t>
  </si>
  <si>
    <t>2013-199-042749</t>
  </si>
  <si>
    <t>Observatory Transponder Reset</t>
  </si>
  <si>
    <t>Following Autonomy Rule 36 firing, transponder reconfigured to emergency rates on the HGA.  The observatory remained in Operational Mode, with all instruments continuing to collect science data.  It appears a fault internal to the transponder resulted in the reset.  AR ST-A-2177.</t>
  </si>
  <si>
    <t>2013-211-1235</t>
  </si>
  <si>
    <t>Observatory Load MOps Perm Macro Release 1.1.16 (EEPROM)</t>
  </si>
  <si>
    <t>2013-212-1120</t>
  </si>
  <si>
    <t>2013-186-0828</t>
  </si>
  <si>
    <t>2013-186-1217</t>
  </si>
  <si>
    <t>2013-186-1219</t>
  </si>
  <si>
    <t>SECCHI 1553 Transaction Errors [89824]</t>
  </si>
  <si>
    <t>Added Ahead and Behind events through July 2013</t>
  </si>
  <si>
    <t>2013-219-0932</t>
  </si>
  <si>
    <t>2013-219-1630</t>
  </si>
  <si>
    <t>SECCHI Reset (31) - Watchdog Timeout</t>
  </si>
  <si>
    <t>Observatory Momentum Dump (59)</t>
  </si>
  <si>
    <t>2013-219-163338</t>
  </si>
  <si>
    <t>Delta V = 0.0969</t>
  </si>
  <si>
    <t>2013-219-1700</t>
  </si>
  <si>
    <t>2013-219-170251</t>
  </si>
  <si>
    <t>Delta V = 0.0660 m/sec.</t>
  </si>
  <si>
    <t>SWAVES Commanded Reset (06)</t>
  </si>
  <si>
    <t>2013-227-1505z</t>
  </si>
  <si>
    <t>2013-234-1712</t>
  </si>
  <si>
    <t>2013-235-1600</t>
  </si>
  <si>
    <t>Added Ahead and Behind events through August 2013</t>
  </si>
  <si>
    <t>2013-219-1234</t>
  </si>
  <si>
    <t>2013-219-1508</t>
  </si>
  <si>
    <t>2013-219-1509</t>
  </si>
  <si>
    <t>2013-234-1713</t>
  </si>
  <si>
    <t>2013-234-1714</t>
  </si>
  <si>
    <t>2013-235-1420</t>
  </si>
  <si>
    <t>2013-235-1421</t>
  </si>
  <si>
    <t>2013-227-1505</t>
  </si>
  <si>
    <t>2013-227-1506</t>
  </si>
  <si>
    <t>SECCHI Stepped Calibration (27) -Aphelion</t>
  </si>
  <si>
    <t>2013-0445</t>
  </si>
  <si>
    <t>2013-247-1200</t>
  </si>
  <si>
    <t>Observatory At Aphelion (07)</t>
  </si>
  <si>
    <t>Observatory Battery Discharge Cycling (03)</t>
  </si>
  <si>
    <t>2013-255-1530</t>
  </si>
  <si>
    <t>Observatory Momentum Dump (60)</t>
  </si>
  <si>
    <t>Delta V = 0.094</t>
  </si>
  <si>
    <t>2013-255-153333</t>
  </si>
  <si>
    <t>2013-253-1400</t>
  </si>
  <si>
    <t>2013-219-140248</t>
  </si>
  <si>
    <t>2013-261-1023</t>
  </si>
  <si>
    <t>Observatory Load Autonomy Version 2.3.12 (RAM)</t>
  </si>
  <si>
    <t>2013-261-0948</t>
  </si>
  <si>
    <t>2013-261-1223</t>
  </si>
  <si>
    <t>Powered on as a result of IMU 1 X-axis RLG failure.</t>
  </si>
  <si>
    <t>Switch to reduced gryo operations</t>
  </si>
  <si>
    <t>2013-260-0850</t>
  </si>
  <si>
    <t>2013-260-1150</t>
  </si>
  <si>
    <t>Added Ahead and Behind events through September 2013</t>
  </si>
  <si>
    <t>Observatory Load MOps Perm Macro Release 1.1.17 (RAM)</t>
  </si>
  <si>
    <t xml:space="preserve"> 11/1/2013</t>
  </si>
  <si>
    <t>Added Ahead and Behind events through October 2013</t>
  </si>
  <si>
    <t>2013-277-1400</t>
  </si>
  <si>
    <t>2013-277-1900z</t>
  </si>
  <si>
    <t>IMU 2 was powered on for testing; it was enabled for use; the LIM values and spacecraft pointing returned to the same values prior to the DOY 261 power off.</t>
  </si>
  <si>
    <t>2013-281-1600</t>
  </si>
  <si>
    <t>2013-281-1955</t>
  </si>
  <si>
    <t>SECCHI HI 290 Roll (01)</t>
  </si>
  <si>
    <t>Spacecraft rotated -70 degrees off nominal in two 35 degree steps; each step takes 5:10, with a 60 second settle time at the end of the last step; 3:26:20 dwell; spacecraft rotated back to nominal pointing in two 35 degree steps; total event duration is 3:55:00
This was a test of event in preparation for the upcoming observation of Comet Ison.</t>
  </si>
  <si>
    <t>2013-289-1400</t>
  </si>
  <si>
    <t>Observatory Momentum Dump (61)</t>
  </si>
  <si>
    <t>2013-289-140326</t>
  </si>
  <si>
    <t>2013-289-1500</t>
  </si>
  <si>
    <t>Delta V = 0.073 m/sec.</t>
  </si>
  <si>
    <t>Delta V = 0.0906</t>
  </si>
  <si>
    <t>2013-289-150254</t>
  </si>
  <si>
    <t>2013-296-1400</t>
  </si>
  <si>
    <t>2013-296-1509</t>
  </si>
  <si>
    <t>2013-297-0600</t>
  </si>
  <si>
    <t>2013-297-0955</t>
  </si>
  <si>
    <t>SECCHI HI 180 Roll (09) - Comet Ison Observation (01)</t>
  </si>
  <si>
    <t>Spacecraft rotated -70 degrees off nominal in two 35 degree steps; each step takes 5:10, with a 60 second settle time at the end of the last step; 3:26:20 dwell; spacecraft rotated back to nominal pointing in two 35 degree steps; total event duration is 3:55:00</t>
  </si>
  <si>
    <t>2013-298-0600</t>
  </si>
  <si>
    <t>2013-299-0600</t>
  </si>
  <si>
    <t>SECCHI HI 180 Roll (10) - Comet Ison Observation (02)</t>
  </si>
  <si>
    <t>SECCHI HI 180 Roll (11) - Comet Ison Observation (03)</t>
  </si>
  <si>
    <t>2013-301-1400</t>
  </si>
  <si>
    <t>2013-302-1400</t>
  </si>
  <si>
    <t>2013-303-1400</t>
  </si>
  <si>
    <t>2013-301-1755</t>
  </si>
  <si>
    <t>2013-302-1755</t>
  </si>
  <si>
    <t>2013-303-1755</t>
  </si>
  <si>
    <t>2013-298-0955</t>
  </si>
  <si>
    <t>2013-299-0955</t>
  </si>
  <si>
    <t>SECCHI HI 180 Roll (12) - Comet Ison Observation (04)</t>
  </si>
  <si>
    <t>SECCHI HI 180 Roll (13) - Comet Ison Observation (05)</t>
  </si>
  <si>
    <t>SECCHI HI 180 Roll (14) - Comet Ison Observation (06)</t>
  </si>
  <si>
    <t>IMU 2 was powered off following LIM value testing</t>
  </si>
  <si>
    <t>IMU 2 was powered on prior to momentum dump</t>
  </si>
  <si>
    <t>2013-289-1409</t>
  </si>
  <si>
    <t>2013-289-1130</t>
  </si>
  <si>
    <t>2013-293-0225</t>
  </si>
  <si>
    <t>2013-247-1505</t>
  </si>
  <si>
    <t>2013-247-1523</t>
  </si>
  <si>
    <t>2013-304-2127</t>
  </si>
  <si>
    <t>2013-305-1113</t>
  </si>
  <si>
    <t>SECCHI Reset (32) - Watchdog Timeout</t>
  </si>
  <si>
    <t>2013-308-0600</t>
  </si>
  <si>
    <t>2013-309-0600</t>
  </si>
  <si>
    <t>2013-310-0600</t>
  </si>
  <si>
    <t>2013-308-0955</t>
  </si>
  <si>
    <t>2013-309-0955</t>
  </si>
  <si>
    <t>2013-310-0955</t>
  </si>
  <si>
    <t>SECCHI HI 180 Roll (15) - Comet Ison Observation (07)</t>
  </si>
  <si>
    <t>SECCHI HI 180 Roll (16) - Comet Ison Observation (08)</t>
  </si>
  <si>
    <t>SECCHI HI 180 Roll (17) - Comet Ison Observation (09)</t>
  </si>
  <si>
    <t>2013-315-0200</t>
  </si>
  <si>
    <t>2013-315-0555</t>
  </si>
  <si>
    <t>2013-316-1000</t>
  </si>
  <si>
    <t>2013-316-1355</t>
  </si>
  <si>
    <t>2013-317-0200</t>
  </si>
  <si>
    <t>2013-317-0555</t>
  </si>
  <si>
    <t>SECCHI HI 180 Roll (18) - Comet Ison Observation (10)</t>
  </si>
  <si>
    <t>SECCHI HI 180 Roll (19) - Comet Ison Observation (11)</t>
  </si>
  <si>
    <t>SECCHI HI 180 Roll (20) - Comet Ison Observation (12)</t>
  </si>
  <si>
    <t>2013-318-2300</t>
  </si>
  <si>
    <t>2013-318-230205</t>
  </si>
  <si>
    <t>2013-323-1330</t>
  </si>
  <si>
    <t>2013-323-1339</t>
  </si>
  <si>
    <t>Observatory IMU 2 Powered Off (04)</t>
  </si>
  <si>
    <t>Delta V = 0.0891</t>
  </si>
  <si>
    <t>Observatory Momentum Dump (62)</t>
  </si>
  <si>
    <t>2013-323-1100</t>
  </si>
  <si>
    <t>2013-323-133349</t>
  </si>
  <si>
    <t>IMU 2 was powered off following mometum dump; switch from IMU to ST data caused ~ 2 minutes of degraded pointing performance</t>
  </si>
  <si>
    <t>IMU 2 was powered off following mometum dump; switch from IMU to ST data caused ~ 5 minutes of degraded pointing performance</t>
  </si>
  <si>
    <t>Delta V = 0.0522 m/sec.</t>
  </si>
  <si>
    <t>SECCHI HI 180 Roll (21) - Comet Ison Observation (13)</t>
  </si>
  <si>
    <t>SECCHI HI 180 Roll (22) - Comet Ison Observation (14)</t>
  </si>
  <si>
    <t>SECCHI HI 180 Roll (23) - Comet Ison Observation (15)</t>
  </si>
  <si>
    <t>SECCHI HI 180 Roll (24) - Comet Ison Observation (16)</t>
  </si>
  <si>
    <t>2013-325-0600</t>
  </si>
  <si>
    <t>2013-325-0955</t>
  </si>
  <si>
    <t>2013-326-0600</t>
  </si>
  <si>
    <t>2013-326-0955</t>
  </si>
  <si>
    <t>2013-327-0600</t>
  </si>
  <si>
    <t>2013-327-0955</t>
  </si>
  <si>
    <t>2013-328-0600</t>
  </si>
  <si>
    <t>2013-328-0955</t>
  </si>
  <si>
    <t>SECCHI HI 180 Roll (25) - Comet Ison Observation (17)</t>
  </si>
  <si>
    <t>SECCHI HI 180 Roll (26) - Comet Ison Observation (18)</t>
  </si>
  <si>
    <t>2013-329-1000</t>
  </si>
  <si>
    <t>2013-330-1000</t>
  </si>
  <si>
    <t>2013-329-1355</t>
  </si>
  <si>
    <t>2013-330-1355</t>
  </si>
  <si>
    <t>Spacecraft rotated 180 degrees off nominal in three 60 degree steps; each step takes 5:10, with a 60 second settle time at the end of the last step; 3:16:00 dwell; spacecraft rotated back to nominal pointing in three 60 degree steps; total event duration is 3:55:00</t>
  </si>
  <si>
    <t>SECCHI HI 290 Roll (02) - Comet ison Observation (01)</t>
  </si>
  <si>
    <t>2013-334-0600</t>
  </si>
  <si>
    <t>2013-334-0955</t>
  </si>
  <si>
    <t xml:space="preserve"> 12/2/2013</t>
  </si>
  <si>
    <t>Added Ahead and Behind events through November 2013</t>
  </si>
  <si>
    <t>SECCHI 1553 Transaction Errors [89836]</t>
  </si>
  <si>
    <t>2013-304-2308</t>
  </si>
  <si>
    <t>2013-305-1012</t>
  </si>
  <si>
    <t>2013-305-1013</t>
  </si>
  <si>
    <t xml:space="preserve"> 1/8/2014</t>
  </si>
  <si>
    <t>Added Ahead and Behind events through December 2013</t>
  </si>
  <si>
    <t>2013-335-0600</t>
  </si>
  <si>
    <t>2013-335-0955</t>
  </si>
  <si>
    <t>SECCHI HI 290 Roll (03) - Comet ison Observation (02)</t>
  </si>
  <si>
    <t>2013-336-0200</t>
  </si>
  <si>
    <t>2013-336-0555</t>
  </si>
  <si>
    <t>2013-337-0001</t>
  </si>
  <si>
    <t>2013-337-0356</t>
  </si>
  <si>
    <t>2013-338-0001</t>
  </si>
  <si>
    <t>2013-339-0001</t>
  </si>
  <si>
    <t>2013-340-0001</t>
  </si>
  <si>
    <t>2013-338-0356</t>
  </si>
  <si>
    <t>2013-339-0356</t>
  </si>
  <si>
    <t>2013-340-0356</t>
  </si>
  <si>
    <t>2013-341-0200</t>
  </si>
  <si>
    <t>2013-341-0555</t>
  </si>
  <si>
    <t>SECCHI HI 290 Roll (04) - Comet ison Observation (03)</t>
  </si>
  <si>
    <t>SECCHI HI 290 Roll (05) - Comet ison Observation (04)</t>
  </si>
  <si>
    <t>SECCHI HI 290 Roll (06) - Comet ison Observation (05)</t>
  </si>
  <si>
    <t>SECCHI HI 290 Roll (07) - Comet ison Observation (06)</t>
  </si>
  <si>
    <t>SECCHI HI 290 Roll (08) - Comet ison Observation (07)</t>
  </si>
  <si>
    <t>SECCHI HI 290 Roll (09) - Comet ison Observation (08)</t>
  </si>
  <si>
    <t>2013-327-1915</t>
  </si>
  <si>
    <t>2013-337-1915</t>
  </si>
  <si>
    <t>2013-338-0426</t>
  </si>
  <si>
    <t>Observatory IMU 2 Powered On (05)</t>
  </si>
  <si>
    <t>IMU 2 was powered on prior to Comet Ison roll</t>
  </si>
  <si>
    <t>Observatory IMU 2 Powered Off (05)</t>
  </si>
  <si>
    <t>IMU 2 was powered off following Comet Ison roll</t>
  </si>
  <si>
    <t>SECCHI HI 30 Roll (01) - Comet ison Observation (01)</t>
  </si>
  <si>
    <t>Spacecraft rotated 30 degrees off nominal in one 30 degree step; step takes 5:00, with a 60 second settle time at the end; 3:36:40 dwell; spacecraft rotated back to nominal pointing in onr 30 degree step; total event duration is 3:55:00</t>
  </si>
  <si>
    <t>2013-338-1240</t>
  </si>
  <si>
    <t>Observatory IMU 2 Powered On (06)</t>
  </si>
  <si>
    <t>2013-339-0426</t>
  </si>
  <si>
    <t>SECCHI HI 30 Roll (02) - Comet ison Observation (02)</t>
  </si>
  <si>
    <t>Observatory IMU 2 Powered Off (06)</t>
  </si>
  <si>
    <t>2013-339-2100</t>
  </si>
  <si>
    <t>Observatory IMU 2 Powered On (07)</t>
  </si>
  <si>
    <t>Observatory IMU 2 Powered Off (07)</t>
  </si>
  <si>
    <t>SECCHI HI 30 Roll (03) - Comet ison Observation (03)</t>
  </si>
  <si>
    <t>2013-340-0426</t>
  </si>
  <si>
    <t>Observatory IMU 2 Powered On (08)</t>
  </si>
  <si>
    <t>Observatory IMU 2 Powered Off (08)</t>
  </si>
  <si>
    <t>Observatory IMU 2 Powered On (09)</t>
  </si>
  <si>
    <t>Observatory IMU 2 Powered Off (09)</t>
  </si>
  <si>
    <t>Observatory IMU 2 Powered On (10)</t>
  </si>
  <si>
    <t>Observatory IMU 2 Powered Off (10)</t>
  </si>
  <si>
    <t>SECCHI HI 30 Roll (04) - Comet ison Observation (04)</t>
  </si>
  <si>
    <t>SECCHI HI 30 Roll (05) - Comet ison Observation (05)</t>
  </si>
  <si>
    <t>SECCHI HI 30 Roll (06) - Comet ison Observation (06)</t>
  </si>
  <si>
    <t>2013-343-0200</t>
  </si>
  <si>
    <t>2013-343-0555</t>
  </si>
  <si>
    <t>2013-344-0200</t>
  </si>
  <si>
    <t>2013-344-0555</t>
  </si>
  <si>
    <t>2013-345-0200</t>
  </si>
  <si>
    <t>2013-345-0555</t>
  </si>
  <si>
    <t>2013-343-0000</t>
  </si>
  <si>
    <t>2013-343-0625</t>
  </si>
  <si>
    <t>2013-344-0625</t>
  </si>
  <si>
    <t>2013-345-0625</t>
  </si>
  <si>
    <t>2013-343-1025</t>
  </si>
  <si>
    <t>2013-344-1125</t>
  </si>
  <si>
    <t>SECCHI Stepped Calibration (28) - Midpoint</t>
  </si>
  <si>
    <t>2013-347-0405</t>
  </si>
  <si>
    <t>2013-246-0145</t>
  </si>
  <si>
    <t>2013-347-0705</t>
  </si>
  <si>
    <t>2013-346-1325</t>
  </si>
  <si>
    <t>Observatory IMU 2 Powered On (11)</t>
  </si>
  <si>
    <t>Observatory IMU 2 Powered Off (11)</t>
  </si>
  <si>
    <t>2013-347-0730</t>
  </si>
  <si>
    <t>2013-351-1038</t>
  </si>
  <si>
    <t>Increased battery pressure upper limit from 1000 to 1020 psi; recommended by Power Subsystem Engineer.</t>
  </si>
  <si>
    <t>Observatory Fine Pointing Anomaly</t>
  </si>
  <si>
    <t>After powering off the IMU on 344-0625z following a Comet Ison roll, the spacecraft began dropping fine-pointing intermittently.  This behavior continued until the IMU was powered back on at 344-1125z in preparation for another upcoming Comet Ison roll.  The G&amp;C engineer has not identified the cause of the problem definitively, bu reaction wheel 2 was at the lowest speed during this time period and there are known bearing lubrication issues when the wheels operate in low speed regions.</t>
  </si>
  <si>
    <t>SECCHI HI 290 Roll (07) - Comet ison Observation (09)</t>
  </si>
  <si>
    <t>SECCHI HI 290 Roll (08) - Comet ison Observation (10)</t>
  </si>
  <si>
    <t>SECCHI HI 290 Roll (09) - Comet ison Observation (11)</t>
  </si>
  <si>
    <t>2013-345-055</t>
  </si>
  <si>
    <t>2013-353-1300</t>
  </si>
  <si>
    <t>2013-353-130220</t>
  </si>
  <si>
    <t>Observatory Momentum Dump (63)</t>
  </si>
  <si>
    <t>Delta V = 0.0705</t>
  </si>
  <si>
    <t>2013-352-1330</t>
  </si>
  <si>
    <t>2013-352-1348</t>
  </si>
  <si>
    <t>2013-353-1500</t>
  </si>
  <si>
    <t>2013-353-150220</t>
  </si>
  <si>
    <t>2013-360-1310</t>
  </si>
  <si>
    <t>2013-360-1610</t>
  </si>
  <si>
    <t>SECCHI Stepped Calibration (27) - Aphelion</t>
  </si>
  <si>
    <t>2013-360-1200</t>
  </si>
  <si>
    <t>PLASTIC Record Rate Change</t>
  </si>
  <si>
    <t>Reduced telemetry schedule.</t>
  </si>
  <si>
    <t>2013-364-2215</t>
  </si>
  <si>
    <t>2013-338-0733</t>
  </si>
  <si>
    <t>2013-345-1528</t>
  </si>
  <si>
    <t>IMPACT SEPT-N Latch-Up</t>
  </si>
  <si>
    <t>SEPT-N latch-up occurred at 0733z; cleared condition on 345-1528z.</t>
  </si>
  <si>
    <t>2014-005-0946</t>
  </si>
  <si>
    <t>Observatory IMU 2 X-axis RLG Failed</t>
  </si>
  <si>
    <t>Observatory HGA Calibration (19)</t>
  </si>
  <si>
    <t>2014-007-1900</t>
  </si>
  <si>
    <t>2014-007-1915</t>
  </si>
  <si>
    <t>2014-016-1330</t>
  </si>
  <si>
    <t>Delta V = 0.088</t>
  </si>
  <si>
    <t>Observatory Momentum Dump (64)</t>
  </si>
  <si>
    <t>2014-020-2300</t>
  </si>
  <si>
    <t>2014-020-230242</t>
  </si>
  <si>
    <t>Observatory IMU 2 Powered On (12)</t>
  </si>
  <si>
    <t>2013-353-1030</t>
  </si>
  <si>
    <t>2013-353-1435</t>
  </si>
  <si>
    <t>Observatory IMU 2 Powered Off (12)</t>
  </si>
  <si>
    <t>IMU 2 was powered off following momentum dump</t>
  </si>
  <si>
    <t>Observatory IMU 2 Powered On (13)</t>
  </si>
  <si>
    <t>Observatory IMU 2 Powered Off (13)</t>
  </si>
  <si>
    <t>2014-007-1630</t>
  </si>
  <si>
    <t>2014-007-2225</t>
  </si>
  <si>
    <t>IMU 2 was powered on prior to HGA calibration</t>
  </si>
  <si>
    <t>IMU 2 was powered off following HGA calibration</t>
  </si>
  <si>
    <t>Observatory IMU 2 Powered On (14)</t>
  </si>
  <si>
    <t>Observatory IMU 2 Powered Off (14)</t>
  </si>
  <si>
    <t>2014-016-1100</t>
  </si>
  <si>
    <t>2014-016-1435</t>
  </si>
  <si>
    <t>Added Ahead and Behind events through January 2014</t>
  </si>
  <si>
    <t>2014-020-2030</t>
  </si>
  <si>
    <t>2014-021-0055</t>
  </si>
  <si>
    <t>IMU 1 was powered on prior to momentum dump</t>
  </si>
  <si>
    <t>IMU 1 was powered off following momentum dump</t>
  </si>
  <si>
    <t>IMU 1 was powered on by MOps</t>
  </si>
  <si>
    <t>Autonomous momentum dump due to bad IMU data</t>
  </si>
  <si>
    <t>Observatory was demoted into Standby Mode via autonomy rule 124 (only after autonomy rule 18 fired and a power-on-reset of IMU 2 failed to clear the problem); observatory coarse pointing, with all instruments collecting science data except SECCHI; observatory did not autonomously switch back to IMU1 since IMU2 was prime (no autonomous switch back to Prime unit if Backup uniti is being used); therefore, no IMU sensor available to G&amp;C</t>
  </si>
  <si>
    <t>2014-006-015805</t>
  </si>
  <si>
    <t>2014-006-015929</t>
  </si>
  <si>
    <t>2014-006-020316</t>
  </si>
  <si>
    <t>2014-006-020423</t>
  </si>
  <si>
    <t>2014-006-0308</t>
  </si>
  <si>
    <t>Observatory IMU 1 Select As Prime (01)</t>
  </si>
  <si>
    <t>Observatory IMU 1 Select As Prime (02)</t>
  </si>
  <si>
    <t>2014-006-0311</t>
  </si>
  <si>
    <t>Observatory IMU 2 Select As Prime (01)</t>
  </si>
  <si>
    <t>Observatory IMU 2 Select As Prime (02)</t>
  </si>
  <si>
    <t>2014-006-2101</t>
  </si>
  <si>
    <t>GT usage enabled</t>
  </si>
  <si>
    <t>2014-006-2331</t>
  </si>
  <si>
    <t>2014-007-0012</t>
  </si>
  <si>
    <t>2014-007-2129</t>
  </si>
  <si>
    <t>Observatory Load Modifed Reduced Gyro Operation Macros (RAM)</t>
  </si>
  <si>
    <t>New IMUA off macros (502/503) and on macros (504/505); temporary macros until further action is decided on how to implement Reduced Gyro Operation on Behind.</t>
  </si>
  <si>
    <t>2014-007-2222</t>
  </si>
  <si>
    <t>Switch to modified reduced gryo operations</t>
  </si>
  <si>
    <t>Observatory Momentum Dump (58.2)</t>
  </si>
  <si>
    <t>Autonomous momentum dump due to bad IMU data; total Delta V for both autonomous dumps = 0.508 m/sec.</t>
  </si>
  <si>
    <t>IMU 1 was selected as prime by MOps</t>
  </si>
  <si>
    <t>Cover was closed as a result of autonomoys momentum dump</t>
  </si>
  <si>
    <t>Observatory Momentum Dump (58.1)</t>
  </si>
  <si>
    <t>2014-004-2113</t>
  </si>
  <si>
    <t>2014-016-1333327</t>
  </si>
  <si>
    <t>Added Ahead and Behind events through February 2014</t>
  </si>
  <si>
    <t>2014-042-0625</t>
  </si>
  <si>
    <t>2014-042-0925</t>
  </si>
  <si>
    <t>SECCHI Stepped Calibration (29) - Perihilion</t>
  </si>
  <si>
    <t>Observatory IMU 2 Powered On (15)</t>
  </si>
  <si>
    <t>Observatory IMU 2 Powered Off (15)</t>
  </si>
  <si>
    <t>IMU 2 was powered on prior to SECCHI Stepped Calibration</t>
  </si>
  <si>
    <t>IMU 2 was powered off following SECCHI Stepped Calibration</t>
  </si>
  <si>
    <t>2014-042-0555</t>
  </si>
  <si>
    <t>2014-042-0950</t>
  </si>
  <si>
    <t>Observatory IMU 2 Powered On (16)</t>
  </si>
  <si>
    <t>Observatory IMU 2 Powered Off (16)</t>
  </si>
  <si>
    <t>Observatory Momentum Dump (65)</t>
  </si>
  <si>
    <t>2014-050-1830</t>
  </si>
  <si>
    <t>2014-050-183326</t>
  </si>
  <si>
    <t>Delta V = 0.0963</t>
  </si>
  <si>
    <t>2014-050-1545</t>
  </si>
  <si>
    <t>2014-050-1930</t>
  </si>
  <si>
    <t>IMPACT Mag Not Sending Data To IDPU</t>
  </si>
  <si>
    <t>2014-057-0000</t>
  </si>
  <si>
    <t>2014-058-0000</t>
  </si>
  <si>
    <t>PLASTIC Data Not Making It Through IDPU And Into The SSR</t>
  </si>
  <si>
    <t>Issue occurred following the IDPU/Mag and SWEA power cycling; was eventually resolved by performing an IDPU soft reset</t>
  </si>
  <si>
    <t>2014-051-0400</t>
  </si>
  <si>
    <t>Error eventually resolved by power cycling IDPU/Mag and SWEA</t>
  </si>
  <si>
    <t>Observatory Load MOps Perm Macro Release 1.1.18 (RAM)</t>
  </si>
  <si>
    <t>Commands to suppress/unsuppress G&amp;C anomaly 0x01F9 (HC_IMU_MISSING) were added to macros 503 and 505 respectively.</t>
  </si>
  <si>
    <t>2014-057-2200</t>
  </si>
  <si>
    <t>2014-058-0125</t>
  </si>
  <si>
    <t>2014-058-0030</t>
  </si>
  <si>
    <t>2014-058-003259</t>
  </si>
  <si>
    <t>Delta V = 0.0822 m/sec.</t>
  </si>
  <si>
    <t>2014-058-1115</t>
  </si>
  <si>
    <t>2014-058-1550</t>
  </si>
  <si>
    <t>Observatory Load Autonomy Version 2.3.13.BEHIND (RAM)</t>
  </si>
  <si>
    <t>Observatory Load MOps Perm Macro Release 1.1.19.behind (RAM)</t>
  </si>
  <si>
    <t>2014-058-1338</t>
  </si>
  <si>
    <t>New permanent IMUB off macros (502/503) and on macros (504/505); all relating to switch to full reduced gyro operations.</t>
  </si>
  <si>
    <t>One new autonomy rule (127); one new macro (148); one modified autonomy rule (28); three modified macros (11, 34, 67); all relating to switch to reduced gyro operations.</t>
  </si>
  <si>
    <t>One new autonomy rule (127); one new macro (148); four modified autonomy rules (16, 18, 28 and 124); four modified macros (11, 25, 34, 67); all relating to switch to reduced gyro operations.</t>
  </si>
  <si>
    <t>2014-056-1505</t>
  </si>
  <si>
    <t>2014-058-0945</t>
  </si>
  <si>
    <t>2014-058-1705</t>
  </si>
  <si>
    <t>SECCHI Reset (33) - Watchdog Timeout</t>
  </si>
  <si>
    <t>2014-058-1456</t>
  </si>
  <si>
    <t>Observaltory Disable Autonomy Rule 25 Permanently</t>
  </si>
  <si>
    <t>Rule obsolete during reduced gyro operations.</t>
  </si>
  <si>
    <t>2013-261-1133</t>
  </si>
  <si>
    <t>SECCHI 1553 Transaction Errors [89828]</t>
  </si>
  <si>
    <t>2014-058-1434</t>
  </si>
  <si>
    <t>2014-058-1702</t>
  </si>
  <si>
    <t>2014-058-1703</t>
  </si>
  <si>
    <t>IMPLASTIC 1553 Transaction Errors [7185]</t>
  </si>
  <si>
    <t>SWAVES 1553 Transaction Errors [369]</t>
  </si>
  <si>
    <t>2014-056-2256</t>
  </si>
  <si>
    <t>2014-056-2258</t>
  </si>
  <si>
    <t>Observatory At Perihelion (08)</t>
  </si>
  <si>
    <t>2014-055-1200</t>
  </si>
  <si>
    <t>2014-058-1308</t>
  </si>
  <si>
    <t>AHEAD</t>
  </si>
  <si>
    <t>IMU 1 On</t>
  </si>
  <si>
    <t>IMU 1 Off</t>
  </si>
  <si>
    <t>Duration (Hours)</t>
  </si>
  <si>
    <t>Comment</t>
  </si>
  <si>
    <t>IMU 1 powered off autonomously due to x-axis RLG failure</t>
  </si>
  <si>
    <t>IMU 2 On</t>
  </si>
  <si>
    <t>IMU 2 Off</t>
  </si>
  <si>
    <t>Total IMU 2 On Time (hours)</t>
  </si>
  <si>
    <t>Total IMU 2 On Time Since Switch To RGO (hours)</t>
  </si>
  <si>
    <t>BEHIND</t>
  </si>
  <si>
    <t>IMU 1 was powered on prior to switch to reduced gyro operations</t>
  </si>
  <si>
    <t>Total IMU 1 On Time (hours)</t>
  </si>
  <si>
    <t>Total IMU 1 On Time Since Switch To RGO (hours)</t>
  </si>
  <si>
    <t>2014-068-0333</t>
  </si>
  <si>
    <t>2014-074-0000</t>
  </si>
  <si>
    <t>Between days 068 and 074 the spacecraft was intermittently dropping fine-pointing lock as a result of G&amp;C software reacting to low reaction wheel speeds.  On day 073, at G&amp;C's request, MOps increased the period between low wheel speed checks from one hour to three hours.  This will reduce the frequency of drops in fine-pointing should the reaction wheels be operating at low speeds for extended periods of time.</t>
  </si>
  <si>
    <t>Observatory Load MOps Perm Macro Release 1.1.18 (EEPROM)</t>
  </si>
  <si>
    <t>2014-070-1930</t>
  </si>
  <si>
    <t>Commands to suppress/unsuppress G&amp;C anomaly 0x01F9 (HC_IMU_MISSING) were added to macros 503 and 505 respectively.  In addition, the IMU power on/off macros (502 and 504) copied from C&amp;DH RAM to EEPROM.</t>
  </si>
  <si>
    <t>Observatory Load Autonomy Version 2.3.12 (EEPROM)</t>
  </si>
  <si>
    <t>2014-071-1140</t>
  </si>
  <si>
    <t>2014-073-1620</t>
  </si>
  <si>
    <t>Increased the period between low wheel speed checks from one hour to three hours.  This will reduce the frequency of drops in fine-pointing should the reaction wheels be operating at low speeds for extended periods of time.</t>
  </si>
  <si>
    <t>2014-076-1800</t>
  </si>
  <si>
    <t>Increased the qi2g timeout period from 1e6 (11.5 days) to 1e7 (115 days).  This parameter has been timing out whenever the IMU has been off for &gt; 11 days and alarming MOps.</t>
  </si>
  <si>
    <t>2014-073-2235</t>
  </si>
  <si>
    <t>2014-076-1415</t>
  </si>
  <si>
    <t>2014-083-1420</t>
  </si>
  <si>
    <t>The IMU gyro drift parameter was set to a static value.  This parameter was routinely updated by MOps on a weekly basis however this is no longer necessary due to the transition to Reduced Gyro Operations.</t>
  </si>
  <si>
    <t>2014-083-1830</t>
  </si>
  <si>
    <t>Observatory Momentum Dump (66)</t>
  </si>
  <si>
    <t>Delta V = 0.0931</t>
  </si>
  <si>
    <t>2014-085-2130</t>
  </si>
  <si>
    <t>2014-085-213337</t>
  </si>
  <si>
    <t>2014-085-1845</t>
  </si>
  <si>
    <t>2014-085-2250</t>
  </si>
  <si>
    <t>Observatory IMU 2 Powered On (17)</t>
  </si>
  <si>
    <t>Observatory IMU 2 Powered Off (17)</t>
  </si>
  <si>
    <t>2014-084-1640</t>
  </si>
  <si>
    <t>2014-084-1940</t>
  </si>
  <si>
    <t>Observatory IMU 1 Powered On (06)</t>
  </si>
  <si>
    <t>2014-084-1610</t>
  </si>
  <si>
    <t>2014-084-2005</t>
  </si>
  <si>
    <t>IMU 1 was powered on prior to SECCHI Stepped Calibration</t>
  </si>
  <si>
    <t>Observatory IMU 1 Powered Off (07)</t>
  </si>
  <si>
    <t>IMU 1 was powered off following SECCHI Stepped Calibration</t>
  </si>
  <si>
    <t>Observatory Load MOps Perm Macro Release 1.1.19.behind (EEPROM)</t>
  </si>
  <si>
    <t>Observatory Load Autonomy Version 2.3.13.BEHIND (EEPROM)</t>
  </si>
  <si>
    <t>2014-086-1240</t>
  </si>
  <si>
    <t>IMU 1 power cycled for momentum dump</t>
  </si>
  <si>
    <t>IMU 1 power cycled for SECCHI Stepped Calibration</t>
  </si>
  <si>
    <t>IMU 2 power cycled manually for momentum dump</t>
  </si>
  <si>
    <t>IMU 2 power cycled manually for comet Ison roll</t>
  </si>
  <si>
    <t>IMU2 power cycled manually for comet Ison roll</t>
  </si>
  <si>
    <t>IMU 2 power cycled manually for HGA calibration</t>
  </si>
  <si>
    <t>IMU 2 power cycled manually for SECCHI Stepped Calibration</t>
  </si>
  <si>
    <t>IMU 1 power cycled manually for diagnostic data collection</t>
  </si>
  <si>
    <t>IMU 1 power cycled manually for EEPROM refresh</t>
  </si>
  <si>
    <t>IMU 2 power cycled manually for LIM testing</t>
  </si>
  <si>
    <t>IMU 2 powered on autonomously due to IMU 1 x-axis RLG failure
IMU 2 powered off manually due to switch to reduced gyro operations</t>
  </si>
  <si>
    <t>IMU 1 powered off manually for start of IMU 2 characterization test</t>
  </si>
  <si>
    <t>IMU 1 powered on manually due to IMU 2 x-axis RLG failure
IMU1 powered off manually for switch to modified reduced gyro operations</t>
  </si>
  <si>
    <t>IMU 1 powered on manually prior to switch to reduced gyro operations
IMU 1 powered off manually for switch to reduced gyro operations</t>
  </si>
  <si>
    <t>IMU 1 powered on manually at end of IMU 2 characterization test
IMU 1 powered off manually for proactive switch to IMU 2 (due to IMU 1 x-axis RLG decline)</t>
  </si>
  <si>
    <t>IMU 2 power cycled manually for diagnostic data collection test</t>
  </si>
  <si>
    <t>IMU 2 power cycled manually for IMU 2 characterization test</t>
  </si>
  <si>
    <t>IMU 2 power cycled manually for EEPROM refresh</t>
  </si>
  <si>
    <t>IMU 2 powered on manually for proactive switch to IMU2 (due to IMU 1 x-axis RLG decline)
IMU 2 powered off manually due to IMU 2 x-axis RLG failure</t>
  </si>
  <si>
    <t>Added Ahead and Behind events through March 2014
Added Ahead and Behind IMU Usage tabs
Event History spreadsheet now available on SDS (under Data Products/Mission Event History)</t>
  </si>
  <si>
    <t>2014-095-1712</t>
  </si>
  <si>
    <t>2014-095-2156</t>
  </si>
  <si>
    <t>SECCHI Reset (34) - Watchdog Timeout</t>
  </si>
  <si>
    <t>2014-092-1530</t>
  </si>
  <si>
    <t>2014-092-153254</t>
  </si>
  <si>
    <t>2014-092-1245</t>
  </si>
  <si>
    <t>2014-092-1630</t>
  </si>
  <si>
    <t>Observatory IMU 1 Powered On (07)</t>
  </si>
  <si>
    <t>Observatory IMU 1 Powered Off (08)</t>
  </si>
  <si>
    <t>2014-103-0000</t>
  </si>
  <si>
    <t>2014-105-0000</t>
  </si>
  <si>
    <t>Between days 103 and 105 the spacecraft was intermittently dropping fine-pointing lock as a result of G&amp;C software reacting to low reaction wheel speeds.</t>
  </si>
  <si>
    <t>2014-119-1515</t>
  </si>
  <si>
    <t>Observatory Load MOps Perm Macro Release 1.1.20 (RAM)</t>
  </si>
  <si>
    <t>Removed all SSR housekeeping double playback commands from all relevant macros.</t>
  </si>
  <si>
    <t>2014-119-1535</t>
  </si>
  <si>
    <t>2014-120-1215</t>
  </si>
  <si>
    <t>2014-120-1555</t>
  </si>
  <si>
    <t>2014-120-1500</t>
  </si>
  <si>
    <t>Observatory IMU 2 Powered On (18)</t>
  </si>
  <si>
    <t>Observatory IMU 2 Powered Off (18)</t>
  </si>
  <si>
    <t>Observatory Momentum Dump (67)</t>
  </si>
  <si>
    <t>Added Ahead and Behind events through April 2014
Updated IMU on times</t>
  </si>
  <si>
    <t>2014-108-0000</t>
  </si>
  <si>
    <t>2014-111-0000</t>
  </si>
  <si>
    <t>Between days 108 and 111 the spacecraft was intermittently dropping fine-pointing lock as a result of G&amp;C software reacting to low reaction wheel speeds.</t>
  </si>
  <si>
    <t>2014-120-150348</t>
  </si>
  <si>
    <t>Delta V = 0.0873</t>
  </si>
  <si>
    <t>2014-095-1924</t>
  </si>
  <si>
    <t>SECCHI 1553 Transaction Errors [52631]</t>
  </si>
  <si>
    <t>2014-095-2155</t>
  </si>
  <si>
    <t>2014-102-2044</t>
  </si>
  <si>
    <t>2014-121-0930</t>
  </si>
  <si>
    <t>2014-121-1700</t>
  </si>
  <si>
    <t>The hga_stoplo parameter was modifed from 0 to 0.10646508 rads (6.1 degrees) in RAM.  This update is intended to prevent the HGA from continuing on through lower pointing angles and capping the HGA feed temperature at a safe level.</t>
  </si>
  <si>
    <t>Observatory HGA Sidelobe Test</t>
  </si>
  <si>
    <t>2014-130-1946</t>
  </si>
  <si>
    <t>2014-130-2052</t>
  </si>
  <si>
    <t>2014-126-2045</t>
  </si>
  <si>
    <t>Observatory IMU 1 Powered On (08)</t>
  </si>
  <si>
    <t>Observatory IMU 1 Powered Off (09)</t>
  </si>
  <si>
    <t>2014-126-2330</t>
  </si>
  <si>
    <t>2014-126-233302</t>
  </si>
  <si>
    <t>Delta V = 0.0898 m/sec.</t>
  </si>
  <si>
    <t>Observatory Load MOps Perm Macro Release 1.1.20 (EEPROM)</t>
  </si>
  <si>
    <t>2014-134-1620</t>
  </si>
  <si>
    <t>2014-134-1155</t>
  </si>
  <si>
    <t>2014-127-0100</t>
  </si>
  <si>
    <t>2014-135-1340</t>
  </si>
  <si>
    <t>2014-135-1700</t>
  </si>
  <si>
    <t>SECCHI Reset (35) - Watchdog Timeout</t>
  </si>
  <si>
    <t>2014-130-1630</t>
  </si>
  <si>
    <t>2014-130-2245</t>
  </si>
  <si>
    <t>Observatory IMU 2 Powered On (19)</t>
  </si>
  <si>
    <t>Observatory IMU 2 Powered Off (19)</t>
  </si>
  <si>
    <t>Observatory IMU 1 Powered On (09)</t>
  </si>
  <si>
    <t>Observatory IMU 1 Powered Off (10)</t>
  </si>
  <si>
    <t>2014-137-0015</t>
  </si>
  <si>
    <t>2014-137-0525</t>
  </si>
  <si>
    <t>2014-137-0322</t>
  </si>
  <si>
    <t>2014-137-0429</t>
  </si>
  <si>
    <t>Observatory IMU 2 Powered On (20)</t>
  </si>
  <si>
    <t>Observatory IMU 2 Powered Off (20)</t>
  </si>
  <si>
    <t>SECCHI Stepped Calibration (30) - Midpoint</t>
  </si>
  <si>
    <t>2014-140-1445</t>
  </si>
  <si>
    <t>2014-140-1745</t>
  </si>
  <si>
    <t>2014-140-1415</t>
  </si>
  <si>
    <t>2014-140-1800</t>
  </si>
  <si>
    <t>Observatory At Midpoint (13)</t>
  </si>
  <si>
    <t>2013-334-1200</t>
  </si>
  <si>
    <t>Observatory At Midpoint (14)</t>
  </si>
  <si>
    <t>2014-142-1200</t>
  </si>
  <si>
    <t>2013-263-1200</t>
  </si>
  <si>
    <t>2014-091-1200</t>
  </si>
  <si>
    <t>Observatory Load DHS Parameter Release 1.1.6 (EEPROM)</t>
  </si>
  <si>
    <t>2014-148-1415</t>
  </si>
  <si>
    <t>Observatory Load Power Parameter Release 1.0.3 (EEPROM)</t>
  </si>
  <si>
    <t>Solar conjunction power parameter updates</t>
  </si>
  <si>
    <t>Solar conjunction C&amp;DH and GC Anomaly Suppression Table updates</t>
  </si>
  <si>
    <t>2014-150-1310</t>
  </si>
  <si>
    <t>2014-150-0745</t>
  </si>
  <si>
    <t>The hga_stoplo parameter was modifed from 0 to 0.118682 rads (6.8 degrees) in RAM.  This update is intended to prevent the HGA from continuing on through lower pointing angles and capping the HGA feed temperature at a safe level.</t>
  </si>
  <si>
    <t>Observatory IMU 2 Powered On (21)</t>
  </si>
  <si>
    <t>Observatory IMU 2 Powered Off (21)</t>
  </si>
  <si>
    <t>2014-154-1430</t>
  </si>
  <si>
    <t>2014-154-1820</t>
  </si>
  <si>
    <t>2014-154-1730</t>
  </si>
  <si>
    <t>2014-154-173235</t>
  </si>
  <si>
    <t>Observatory Momentum Dump (68)</t>
  </si>
  <si>
    <t>Delta V = 0.0871</t>
  </si>
  <si>
    <t>2014-156-1410</t>
  </si>
  <si>
    <t>Observatory Load G&amp;C Parameter Release 1.3.0 (EEPROM)</t>
  </si>
  <si>
    <t>Solar conjunction G&amp;C parameter updates</t>
  </si>
  <si>
    <t>Observatory IMU 2 Powered On (22)</t>
  </si>
  <si>
    <t>Observatory IMU 2 Powered Off (22)</t>
  </si>
  <si>
    <t>IMU 2 was powered on prior to HGA sidelobe test</t>
  </si>
  <si>
    <t>IMU 2 was powered off following HGA sidelobe test</t>
  </si>
  <si>
    <t>IMU 2 was powered on prior to LGA calibration test</t>
  </si>
  <si>
    <t>IMU 2 was powered off following LGA calibration test</t>
  </si>
  <si>
    <t>Observatory LGA Calibration Test</t>
  </si>
  <si>
    <t>2014-158-1420</t>
  </si>
  <si>
    <t>2014-158-2100</t>
  </si>
  <si>
    <t>2014-158-1450</t>
  </si>
  <si>
    <t>2014-158-1920</t>
  </si>
  <si>
    <t>The test rotated the spacecraft observatory about the sun line at 5 degrees/minute for two revolutions, one for each LGA, using emergency data rates.  The purpose of the test was to characterize the performance of both LGAs in preparation for solar conjunction.</t>
  </si>
  <si>
    <t>The HGA was off pointed 9 degrees and back, at 0.2 degrees increments during a 45 minute period.  The purpose of this test was to characterize the received signal power on the side lobes of the HGA in preparation for solar conjunction.</t>
  </si>
  <si>
    <t>Observatory IMU 1 Powered On (10)</t>
  </si>
  <si>
    <t>Observatory IMU 1 Powered Off (11)</t>
  </si>
  <si>
    <t>2014-154-1958</t>
  </si>
  <si>
    <t>2014-155-0015</t>
  </si>
  <si>
    <t>2014-154-2300</t>
  </si>
  <si>
    <t>2014-154-230235</t>
  </si>
  <si>
    <t>2014-158-1500</t>
  </si>
  <si>
    <t>2014-158-1649</t>
  </si>
  <si>
    <t>2014-161-1305</t>
  </si>
  <si>
    <t>Includes all features of 3.2.3 and 3.2.3 patched; loaded in preparation for solar conjunction.</t>
  </si>
  <si>
    <t>Observatory Load C&amp;DH Version 3.2.4 (EEPROM - Copy 2 only)</t>
  </si>
  <si>
    <t>2014-164-0600</t>
  </si>
  <si>
    <t>2014-164-0730</t>
  </si>
  <si>
    <t>Observatory HGA Sidelobe Test - Operational Test</t>
  </si>
  <si>
    <t>For 30 minutes each, the HGA was offpointed one degree using a 360 kbps downlink and 2000 bps uplink, then slewed to the first HGA sidelobe using a 10 kbps downlink and 500 bps uplink, and finally slewing the HGA to the second sidlobe using a 3 kbps downlink and 125 bps uplink rates.  The purpose of the test was to validate the performance of data rates for HGA offpointing on the first and second HGA sidelobes in preparations for use during solar conjunction.</t>
  </si>
  <si>
    <t>Observatory Load G&amp;C Parameter Release 1.3.1 (EEPROM)</t>
  </si>
  <si>
    <t>2014-171-1000</t>
  </si>
  <si>
    <t>Observatory Load MOps Perm Macro Release 1.1.21 (EEPROM)</t>
  </si>
  <si>
    <t>Solar conjunction macros 0, 458, 459 and 476-480 updates.</t>
  </si>
  <si>
    <t>2014-174-1305</t>
  </si>
  <si>
    <t>Observatory Load Autonomy Version 2.3.14 (EEPROM)</t>
  </si>
  <si>
    <t>SV 1 set to 60 hours; rules 3, 6, 7, 8 and 25 set to disable-on-reset; macros 34 and 43 modified; rules 16 and 18 updated.</t>
  </si>
  <si>
    <t>Observatory EA Bypass Enabled</t>
  </si>
  <si>
    <t>EA bypass switch enabled; upon reset, EA mode bypassed with spacecraft booting directly into C&amp;DH Standby Mode</t>
  </si>
  <si>
    <t>Observatory HGA Calibration (20)</t>
  </si>
  <si>
    <t>Observatory IMU 2 Powered On (23)</t>
  </si>
  <si>
    <t>Observatory IMU 2 Powered Off (23)</t>
  </si>
  <si>
    <t>2014-177-2250</t>
  </si>
  <si>
    <t>2014-178-0245</t>
  </si>
  <si>
    <t>2014-178-0130</t>
  </si>
  <si>
    <t>2014-178-0145</t>
  </si>
  <si>
    <t>2014-178-1415</t>
  </si>
  <si>
    <t>Observatory Load DHS Parameter Release 1.1.7 (EEPROM)</t>
  </si>
  <si>
    <t>Observatory Load MOps Perm Macro Release 1.1.22 (EEPROM)</t>
  </si>
  <si>
    <t>Solar conjunction APID Rate Table</t>
  </si>
  <si>
    <t>Solar conjunction macros 256, 266 and 448 macro updates.</t>
  </si>
  <si>
    <t>Added Ahead and Behind events through June 2014
Updated IMU on times</t>
  </si>
  <si>
    <t>IMU 1 power cycled manually for momentum dump</t>
  </si>
  <si>
    <t>IMU 1 power cycled manually for HGA Sidelobe Test</t>
  </si>
  <si>
    <t>IMU2 power cycled manually for HGA Sidelobe Test</t>
  </si>
  <si>
    <t>IMU2 power cycled manually for LGA calibration</t>
  </si>
  <si>
    <t>2014-135-1428</t>
  </si>
  <si>
    <t>2014-135-1639</t>
  </si>
  <si>
    <t>2014-135-1641</t>
  </si>
  <si>
    <t>2014-158-1502</t>
  </si>
  <si>
    <t>SECCHI 1553 Transaction Errors [52639]</t>
  </si>
  <si>
    <t>SECCHI 1553 Transaction Errors [89846]</t>
  </si>
  <si>
    <t>2014-158-1650</t>
  </si>
  <si>
    <t>2014-188-0615</t>
  </si>
  <si>
    <t>2014-188-0920</t>
  </si>
  <si>
    <t>Observatory Momentum Dump (69)</t>
  </si>
  <si>
    <t>2014-188-0900</t>
  </si>
  <si>
    <t>2014-188-090311</t>
  </si>
  <si>
    <t>2014-188-0945</t>
  </si>
  <si>
    <t>2014-188-0946</t>
  </si>
  <si>
    <t>2014-191-1005</t>
  </si>
  <si>
    <t>IMU 2 was powered off following planned HCLT time-out (star tracker operational at this time)</t>
  </si>
  <si>
    <t>IMU 2 was powered on due to star tracker not aquiring following planned system reset; autonomy rule 127 fired</t>
  </si>
  <si>
    <t>Observatory IMU 2 Powered On (24)</t>
  </si>
  <si>
    <t>Observatory IMU 2 Powered Off (24)</t>
  </si>
  <si>
    <t>2014-195-1435</t>
  </si>
  <si>
    <t>2014-195-1552</t>
  </si>
  <si>
    <t>IMU 2 was powered on in an attempt to alleviate the drops in fine-pointing</t>
  </si>
  <si>
    <t>IMU 2 was powered off following the attempt to alleviate the drops in fine-pointing</t>
  </si>
  <si>
    <t>Observatory Momentum Dump (70)</t>
  </si>
  <si>
    <t>2014-216-1800</t>
  </si>
  <si>
    <t>Delta V = 0.0861; target set lower than normal to 8 Nms to allow for last SECCHI Stepped Calibration before side lobe operations commence on 8/20/14</t>
  </si>
  <si>
    <t>2014-216-180244</t>
  </si>
  <si>
    <t>2014-216-1700</t>
  </si>
  <si>
    <t>2014-216-1806</t>
  </si>
  <si>
    <t>Observatory IMU 2 Powered On (25)</t>
  </si>
  <si>
    <t>Observatory IMU 2 Powered Off (25)</t>
  </si>
  <si>
    <t>2014-224-1750</t>
  </si>
  <si>
    <t>2014-224-2050</t>
  </si>
  <si>
    <t>SECCHI Stepped Calibration (31) - Aphelion</t>
  </si>
  <si>
    <t>2014-224-1720</t>
  </si>
  <si>
    <t>2014-224-2105</t>
  </si>
  <si>
    <t>Observatory IMU 2 Powered On (26)</t>
  </si>
  <si>
    <t>Observatory IMU 2 Powered Off (26)</t>
  </si>
  <si>
    <t>Observatory At Aphelion (08)</t>
  </si>
  <si>
    <t>Observatory IMU 2 Powered On (27)</t>
  </si>
  <si>
    <t>Observatory IMU 2 Powered Off (27)</t>
  </si>
  <si>
    <t>Observatory Momentum Dump (71)</t>
  </si>
  <si>
    <t>2014-241-0030</t>
  </si>
  <si>
    <t>2014-240-2330</t>
  </si>
  <si>
    <t>2014-241-0036</t>
  </si>
  <si>
    <t>Delta V = 0.098</t>
  </si>
  <si>
    <t>2014-241-003338</t>
  </si>
  <si>
    <t>Observatory IMU 2 Powered On (28)</t>
  </si>
  <si>
    <t>Observatory IMU 2 Powered Off (28)</t>
  </si>
  <si>
    <t>IMU 2 was powered on due to star tracker anomaly; autonomy rule 127 fired</t>
  </si>
  <si>
    <t>IMU 2 was powered off once the star track was in AAD mode again</t>
  </si>
  <si>
    <t>2014-244-1529</t>
  </si>
  <si>
    <t>2014-246-1220</t>
  </si>
  <si>
    <t>Observatory IMU 2 Powered On (29)</t>
  </si>
  <si>
    <t>Observatory IMU 2 Powered Off (29)</t>
  </si>
  <si>
    <t>Observatory IMU 2 Powered On (30)</t>
  </si>
  <si>
    <t>Observatory IMU 2 Powered Off (30)</t>
  </si>
  <si>
    <t>IMU2 power cycled manually for HGA calibration</t>
  </si>
  <si>
    <t>IMU 2 power cycled autonomously due to star tracker anomaly</t>
  </si>
  <si>
    <t>IMU 2 power cycled manually in an attempt to trouble-shoot fine-pointing problem following planned system reset test</t>
  </si>
  <si>
    <t>IMU 2 power cycled autonomously due to ST not being in AAD mode following planned system reset</t>
  </si>
  <si>
    <t>Observatory IMU 1 Powered On (11)</t>
  </si>
  <si>
    <t>Observatory IMU 1 Powered Off (12)</t>
  </si>
  <si>
    <t>2014-183-2000</t>
  </si>
  <si>
    <t>2014-183-200316</t>
  </si>
  <si>
    <t>Delta V = 0.0810 m/sec.</t>
  </si>
  <si>
    <t>2014-183-1715</t>
  </si>
  <si>
    <t>2014-183-2215</t>
  </si>
  <si>
    <t>Observatory IMU 1 Powered On (12)</t>
  </si>
  <si>
    <t>Observatory IMU 1 Powered Off (13)</t>
  </si>
  <si>
    <t>SECCHI Stepped Calibration (29) - Perihelion</t>
  </si>
  <si>
    <t>2014-196-0435</t>
  </si>
  <si>
    <t>2014-196-0735</t>
  </si>
  <si>
    <t>2014-196-0405</t>
  </si>
  <si>
    <t>2014-196-1420</t>
  </si>
  <si>
    <t>IMU 1 was powered off following HGA calibration</t>
  </si>
  <si>
    <t>2014-196-1300</t>
  </si>
  <si>
    <t>2014-196-1317</t>
  </si>
  <si>
    <t>Observatory IMU 1 Powered On (13)</t>
  </si>
  <si>
    <t>Observatory IMU 1 Powered Off (14)</t>
  </si>
  <si>
    <t>2014-209-1945</t>
  </si>
  <si>
    <t>Delta V = 0.0612 m/sec.</t>
  </si>
  <si>
    <t>2014-209-194723</t>
  </si>
  <si>
    <t>2014-209-1658</t>
  </si>
  <si>
    <t>2014-209-1951</t>
  </si>
  <si>
    <t>Observatory IMU 1 Powered On (14)</t>
  </si>
  <si>
    <t>Observatory IMU 1 Powered Off (15)</t>
  </si>
  <si>
    <t>2014-237-1830</t>
  </si>
  <si>
    <t>2014-237-183236</t>
  </si>
  <si>
    <t>Delta V = 0.0739 m/sec.</t>
  </si>
  <si>
    <t>2014-237-1520</t>
  </si>
  <si>
    <t>2014-237-1836</t>
  </si>
  <si>
    <t>IMU 1 was powered on due to star tracker anomaly; autonomy rule 127 fired</t>
  </si>
  <si>
    <t>IMU 1 was powered off once the star track was in AAD mode again</t>
  </si>
  <si>
    <t>2014-244-1545</t>
  </si>
  <si>
    <t>2014-245-1118</t>
  </si>
  <si>
    <t>IMU 1 power cycled for SECCHI Stepped Calibration and HGA Calibration</t>
  </si>
  <si>
    <t>2014-187-1831</t>
  </si>
  <si>
    <t>2014-187-1838</t>
  </si>
  <si>
    <t>2014-187-1841</t>
  </si>
  <si>
    <t>2014-192-0750</t>
  </si>
  <si>
    <t>2014-192-0752</t>
  </si>
  <si>
    <t>204-192-0755</t>
  </si>
  <si>
    <t>2014-192-0757</t>
  </si>
  <si>
    <t>2014-192-0759</t>
  </si>
  <si>
    <t>2014-192-0755</t>
  </si>
  <si>
    <t>2014-192-0802</t>
  </si>
  <si>
    <t>IMPACT IDPU/Mag Power Off (05)</t>
  </si>
  <si>
    <t>IMPACT SEP/SEPT2 Power Off (05)</t>
  </si>
  <si>
    <t>IMPACT IDPU/Mag Power On (06)</t>
  </si>
  <si>
    <t>IMPACT SEP/SEPT2 Power On (06)</t>
  </si>
  <si>
    <t>IMPACT SWEA/STE Power Off (05)</t>
  </si>
  <si>
    <t>IMPACT SWEA/STE Power On (06)</t>
  </si>
  <si>
    <t>PLASTIC Power Off (07)</t>
  </si>
  <si>
    <t>PLASTIC Power On (08)</t>
  </si>
  <si>
    <t>SECCHI Power Off (05)</t>
  </si>
  <si>
    <t>SECCHI Power On (06)</t>
  </si>
  <si>
    <t>SWAVES Power Off (03)</t>
  </si>
  <si>
    <t>SWAVES Power On (04)</t>
  </si>
  <si>
    <t>Observatory System Reset (03)</t>
  </si>
  <si>
    <t>In preparation for solar conjunction test planned reset; powered off via autonomy.</t>
  </si>
  <si>
    <t>Recovery from solar conjunction test planned reset.</t>
  </si>
  <si>
    <t>2014-206-1530</t>
  </si>
  <si>
    <t>The hga_stoplo parameter was modifed from 8.1 degrees to 7.1 degrees in RAM.  This update is intended to prevent the HGA from continuing on through lower pointing angles and capping the HGA feed temperature at a safe level.</t>
  </si>
  <si>
    <t>The hga_stoplo parameter was modifed from 0 degrees to 6.6 degrees in RAM.  This update is intended to prevent the HGA from continuing on through lower pointing angles and capping the HGA feed temperature at a safe level.</t>
  </si>
  <si>
    <t>The hga_stoplo parameter was modifed from 6.6 degrees to 8.1 degrees in RAM.  This update is intended to prevent the HGA from continuing on through lower pointing angles and capping the HGA feed temperature at a safe level.</t>
  </si>
  <si>
    <t>2014-210-1430</t>
  </si>
  <si>
    <t>Observatory Load C&amp;DH Version 3.2.4 (EEPROM - Copy 1 only)</t>
  </si>
  <si>
    <t>2014-210-1430z</t>
  </si>
  <si>
    <t>The gt_satvalid parameter was set to ON, the preferred setting post-system reset.</t>
  </si>
  <si>
    <t>2014-213-0705</t>
  </si>
  <si>
    <t>Observatory Load DHS Parameter Release 1.1.8 (RAM)</t>
  </si>
  <si>
    <t>Observatory Load MOps Perm Macro Release 1.1.23 (RAM)</t>
  </si>
  <si>
    <t>Solar conjunction macros 0, 265-270, 271-275, 281-292, 296-297, 438-447, 476-478</t>
  </si>
  <si>
    <t>Solar conjunction RTDFs 3, 31 and 32</t>
  </si>
  <si>
    <t>2014-215-1700</t>
  </si>
  <si>
    <t>2014-215-1830</t>
  </si>
  <si>
    <t>2014-218-1630</t>
  </si>
  <si>
    <t>2014-218-1930</t>
  </si>
  <si>
    <t>Observatory Side Lobe Real-Time Telemetry Test</t>
  </si>
  <si>
    <t>Tested real-time telemetry rates during side lobe operations.</t>
  </si>
  <si>
    <t>2014-222-2014</t>
  </si>
  <si>
    <t>2014-223-1100</t>
  </si>
  <si>
    <t>SECCHI Reset (36) - Watchdog Timeout</t>
  </si>
  <si>
    <t>2014-216-1005</t>
  </si>
  <si>
    <t>Observatory Battery Discharge Cycling (04)</t>
  </si>
  <si>
    <t>2014-226-1612</t>
  </si>
  <si>
    <t>2014-226-1630</t>
  </si>
  <si>
    <t>2014-227-0605</t>
  </si>
  <si>
    <t>Observatory Load DHS Parameter Release 1.1.8 (EERPOM)</t>
  </si>
  <si>
    <t>Observatory Load MOps Perm Macro Release 1.1.23 (EEPROM)</t>
  </si>
  <si>
    <t>2014-231-1447</t>
  </si>
  <si>
    <t>Solar conjunction macros 0, 256, 265-270, 271-275, 281-292, 296-297, 438-447, 476-478</t>
  </si>
  <si>
    <t>Solar conjunction PBDFDs 3 and 5, APID Rate Table, APID Tables 1-4, SSR Config Table, RTDFs 3, 31 and 32</t>
  </si>
  <si>
    <t>Power off for solar conjunction side lobe operations</t>
  </si>
  <si>
    <t>2014-231-1345</t>
  </si>
  <si>
    <t>Observatory SSR Re-Configured For Solar Conjunction</t>
  </si>
  <si>
    <t>Loaded APID tables 1-4, macro 256, SSR configuration table to RAM; disabled autonomy rule 238</t>
  </si>
  <si>
    <t>Observatory HGA Positioned To First Side Lobe</t>
  </si>
  <si>
    <t>HGA positioned to first side lobe (3.2 degrees)</t>
  </si>
  <si>
    <t>2014-231-1918</t>
  </si>
  <si>
    <t>Observatory 10 kbps Downlink Rate Begins</t>
  </si>
  <si>
    <t>2014-232-1620</t>
  </si>
  <si>
    <t>Side lobe operations - in preparation for solar conjunction</t>
  </si>
  <si>
    <t>2014-239-1030</t>
  </si>
  <si>
    <t>Solar conjunction Aonomaly Suppression Tables, PBDFDs 3 and 5, APID Rate Table, APID Tables 1-4, SSR Config Table, RTDFs 3, 31 and 32</t>
  </si>
  <si>
    <t>Observatory Star Tracker Reset (05)</t>
  </si>
  <si>
    <t>2014-244-1528</t>
  </si>
  <si>
    <t>2014-245-1010</t>
  </si>
  <si>
    <t>STEREO space weather data provided a strong indication that an X-class solar flare was the cause of the reset; autonomous recovery did not occur immediatedly following reset due to lack of solution.  PFR ST-P-311.</t>
  </si>
  <si>
    <t>2014-244-1544</t>
  </si>
  <si>
    <t>2014-244-2046</t>
  </si>
  <si>
    <t>2014-</t>
  </si>
  <si>
    <t>2014-245-1515</t>
  </si>
  <si>
    <t>2014-247-1816</t>
  </si>
  <si>
    <t>2014-247-1730</t>
  </si>
  <si>
    <t>2014-253-0750</t>
  </si>
  <si>
    <t>Observatory Load DHS &amp; MOps Macros To RAM</t>
  </si>
  <si>
    <t>Loaded PBDFDs 3 and 5, RTDFDs 3, 31 and 32, macros 265-270 to RAM only; in preparation for upcoming solar conjunction test</t>
  </si>
  <si>
    <t>Added Ahead and Behind events through August 2014
Updated IMU on times</t>
  </si>
  <si>
    <t>Observatory Star Tracker Reset (04)</t>
  </si>
  <si>
    <t>2014-188-1056</t>
  </si>
  <si>
    <t>During solar conjunction testing, after the commanded system reset, the star tracker failed to immediately achieve AAD mode.  When it did finaly promote to AAD mode, it incorrectly provided attitude solutions for ~ 3 minutes.  This off pointed the spacecraft by 75 degrees.  The star tracker corrected itself and G&amp;C resumed nominal sun pointing.</t>
  </si>
  <si>
    <t>2014-196-1703</t>
  </si>
  <si>
    <t>The gt_userate parameter was set to ON; this corrected the intermittent loss of fine-pointing that had been occurring since the spacecraft was recovered from the solar conjunction test system reset.</t>
  </si>
  <si>
    <t>2014-187-1420</t>
  </si>
  <si>
    <t>Observatory Load MOps Macros To RAM</t>
  </si>
  <si>
    <t>Loaded macros 256, 266 and 448 to RAM only; in preparation for upcoming solar conjunction test</t>
  </si>
  <si>
    <t>2014-187-1914</t>
  </si>
  <si>
    <t>The ctl_bw parameter was set to 0.02, 0.02, 0.02 to loosen the control gains since SECCHI GT data is no longer available</t>
  </si>
  <si>
    <t>2014-187-1918</t>
  </si>
  <si>
    <t>Delta V = 0.104; dump target 8 Nms; dump executed on first side lobe at 10 kbps telemetry rate</t>
  </si>
  <si>
    <t>2014-190-0245</t>
  </si>
  <si>
    <t>Observatory Solar Conjunction Test</t>
  </si>
  <si>
    <t>2014-190-0945</t>
  </si>
  <si>
    <t>Phase 2 entry; HGA, rolling; 633 kbps/125 bps</t>
  </si>
  <si>
    <t>2014-190-2145</t>
  </si>
  <si>
    <t>60 hour sCLT timeout; +Z LGA, rolling 12 bps/7.8 bps</t>
  </si>
  <si>
    <t>48 hour deadman timeout; -Z LGA, rolling; 633 bps/125 bps</t>
  </si>
  <si>
    <t>Planned system reset for solar conjunction testing; Phase 1 entry; HGA, 3-axis pointing; 633 bps/125 bps; second side lobe</t>
  </si>
  <si>
    <t>2014-191-1945</t>
  </si>
  <si>
    <t>Phase 3 entry; HGA; 3-axis pointing; 633 bps/125 bps</t>
  </si>
  <si>
    <t>72.3 hour HCLT timeout; HGA, rolling; 633 bps/125 bps; second sidelobe</t>
  </si>
  <si>
    <t>2014-191-2354</t>
  </si>
  <si>
    <t>HGA positioned to 1 degree offset</t>
  </si>
  <si>
    <t>2014-258-1520</t>
  </si>
  <si>
    <t>Observatory Load Autonomy Version 2.3.15 (EEPROM)</t>
  </si>
  <si>
    <t>2014-259-1520</t>
  </si>
  <si>
    <t>Observatory Load MOps Perm Macro Release 1.1.24 (EEPROM)</t>
  </si>
  <si>
    <t>2014-174-1602</t>
  </si>
  <si>
    <t>2014-258-1629</t>
  </si>
  <si>
    <t>SV 1 set to 60 hours; rules 3, 6, 7, 8 and 25 set to disable-on-reset; macros 34 and 43 modified.</t>
  </si>
  <si>
    <t>Solar conjunction macros 0, 256, 265-270, 271-275, 281-292, 296-297, 438-447, 448, 458-459, 476-480</t>
  </si>
  <si>
    <t>New rule 128 (IMU preservation)</t>
  </si>
  <si>
    <t>2014-262-1140</t>
  </si>
  <si>
    <t>Observatory Load DHS Parameter Release 1.1.9 (RAM)</t>
  </si>
  <si>
    <t>RTDFD 12 (correction to ensure the real-time SWAVES science telemetry continues to be downlinked following a momentum dump during side lobe operations)</t>
  </si>
  <si>
    <t>IMU 1 power cycled autonomously due to star tracker anomaly</t>
  </si>
  <si>
    <t>2014-241-0024</t>
  </si>
  <si>
    <t xml:space="preserve">On day 241, during the DSS-43 support, after the 71st momentum dump completed, the prime real-time telemetry rate for SWAVES, 0.4606 kbps, decreased to its non-prime rate of 0.0726 kbps. This was caused by the RTDFD table used for monitoring the momentum dump to fill the SWAVES science queue with a wider range of APIDs then switching to the SWAVES prime RTDFD which throttles the SWAVES APIDs. This resulted in the certain APIDs blocking the SWAVES science queue. On day 251, the SWAVES science queue was emptied by using a higher downlink rate RTDFD. </t>
  </si>
  <si>
    <t>SWAVES Prime Science Data Missing</t>
  </si>
  <si>
    <t>Observatory IMU 2 Powered On (31)</t>
  </si>
  <si>
    <t>Observatory IMU 2 Powered Off (31)</t>
  </si>
  <si>
    <t>Observatory Momentum Dump (72)</t>
  </si>
  <si>
    <t>2014-273-2100</t>
  </si>
  <si>
    <t>2014-273-2206</t>
  </si>
  <si>
    <t>2014-273-2200</t>
  </si>
  <si>
    <t>2014-273-220330</t>
  </si>
  <si>
    <t>Delta V = 0.0920</t>
  </si>
  <si>
    <t>2014-279-0000</t>
  </si>
  <si>
    <t>2014-244-0000z</t>
  </si>
  <si>
    <t>2014-285-0000</t>
  </si>
  <si>
    <t>During days 279 through 285, SWAVES science APIDs 0x503 and 0x504 were not downlinked in real-time telemetry as the corrected RTDFD table had not yet been loaded to the Ahead observatory. The corrected RTDFD table, RTDFD #12, was loaded to the Behind observatory first to test after the planned momentum dump on day 271. This worked as expected with the SWAVES science APIDs flowing after the momentum dump. However, due to the Behind solar conjunction spacecraft testing and subsequent loss of communication anomaly, the corrected RTDFD was never loaded to the Ahead observatory. On day 293, at 1300z, the SWAVES spooler queue was unblocked by using RTDFD #17, which has a wider SWAVES science range, 0x502 through 0x56F, for one hour before the start of the pass at 1440z. During the subsequent DSS-14 support, DHS release 1.1.9 was loaded successfully to C&amp;DH RAM and EEPROM. This release contained only the corrected RTDFD #12.</t>
  </si>
  <si>
    <t>2014-293-1440</t>
  </si>
  <si>
    <t>Observatory Load DHS Parameter Release 1.1.9 (RAM and EEPROM)</t>
  </si>
  <si>
    <t>2014-238-1350</t>
  </si>
  <si>
    <t>Observatory Load MOps Perm Macro Release 1.1.24 (RAM)</t>
  </si>
  <si>
    <t>Updated macros 268 and 269 (changed playback ratio from 1 to 2)</t>
  </si>
  <si>
    <t>2014-294-1440</t>
  </si>
  <si>
    <t>Observatory Load MOps Perm Macro Release 1.1.25 (RAM)</t>
  </si>
  <si>
    <t>Updated macros 268 and 269 (changed playback ratio from 2 to 3)</t>
  </si>
  <si>
    <t>2014-295-1500</t>
  </si>
  <si>
    <t>Observatory Load Autonomy Version 2.3.16 (RAM and EEPROM)</t>
  </si>
  <si>
    <t>New rule 128 (IMU Life Preservation) and updated macro 148 (now enables rule 124)</t>
  </si>
  <si>
    <t>Observatory IMU 2 Powered On (32)</t>
  </si>
  <si>
    <t>Observatory IMU 2 Powered Off (32)</t>
  </si>
  <si>
    <t>Observatory Momentum Dump (73)</t>
  </si>
  <si>
    <t>2014-309-2100</t>
  </si>
  <si>
    <t>2014-309-210347</t>
  </si>
  <si>
    <t>Delta V = 0.0970</t>
  </si>
  <si>
    <t>2014-309-2000</t>
  </si>
  <si>
    <t>2014-309-2106</t>
  </si>
  <si>
    <t>2014-270-1801</t>
  </si>
  <si>
    <t>2014-270-1808</t>
  </si>
  <si>
    <t>2014-270-1843</t>
  </si>
  <si>
    <t>Observatory Load MOps Macro To RAM</t>
  </si>
  <si>
    <t>2014-270-1845</t>
  </si>
  <si>
    <t>Loaded macro 256 to RAM only; in preparation for upcoming solar conjunction test</t>
  </si>
  <si>
    <t>2014-271-1054</t>
  </si>
  <si>
    <t>HGA positioned to first side lobe (3.4 degrees)</t>
  </si>
  <si>
    <t>2014-271-1505</t>
  </si>
  <si>
    <t>2014-271-1630</t>
  </si>
  <si>
    <t>2014-271-1636</t>
  </si>
  <si>
    <t>2014-271-163224</t>
  </si>
  <si>
    <t>Delta V = 0.061; dump target 8 Nms; dump executed on first side lobe at 10 kbps telemetry rate</t>
  </si>
  <si>
    <t>2014-271-1730</t>
  </si>
  <si>
    <t>Planned system reset for solar conjunction testing; Phase 2 entry; HGA, rolling; 633 bps/125 bps; second side lobe</t>
  </si>
  <si>
    <t>2014-271-1742</t>
  </si>
  <si>
    <t xml:space="preserve">During solar conjunction testing, after the commanded system reset, the star tracker promoted to AAD mode 12 minutes late.  As designed, with the lack of star tracker data, IMU-A was powered on by the fault protection system to ensure stable G&amp;C performance and remained on for 2.2 hours.  </t>
  </si>
  <si>
    <t>2014-271-1731</t>
  </si>
  <si>
    <t>2014-271-1942</t>
  </si>
  <si>
    <t>Observatory IMU 1 Powered On (15)</t>
  </si>
  <si>
    <t>Observatory IMU 1 Powered Off (16)</t>
  </si>
  <si>
    <t>Observatory IMU 1 Powered On (16)</t>
  </si>
  <si>
    <t>Observatory IMU 1 Powered Off (17)</t>
  </si>
  <si>
    <t>IMU 1 was powered on due to star tracker not aquiring following the planned system reset; autonomy rule 127 fired</t>
  </si>
  <si>
    <t>IMU 1 was powered off two hours after the star tracker was promoted to AAD mode; autonomy rule 128 fired</t>
  </si>
  <si>
    <t>2014-272-0530</t>
  </si>
  <si>
    <t>2014-273-1730</t>
  </si>
  <si>
    <t>2014-274-0530</t>
  </si>
  <si>
    <t>2014-274-1750</t>
  </si>
  <si>
    <t>48 hour deadman timeout; -Z LGA, 3-axis pointing; 633 bps/125 bps</t>
  </si>
  <si>
    <t>Added Ahead and Behind events through October 2014
Updated IMU on times</t>
  </si>
  <si>
    <t>2014-315-1940</t>
  </si>
  <si>
    <t>Observatory Load DHS Parameter Release 1.1.10 (RAM)</t>
  </si>
  <si>
    <t>RTDFD 2 (633 bps spacecraft and instrument)</t>
  </si>
  <si>
    <t>Observatory Load MOps Perm Macro Release 1.1.26 (RAM)</t>
  </si>
  <si>
    <t>Created macros 271 and 272 (633 bps spacecraft and instrument)</t>
  </si>
  <si>
    <t>Observatory Load MOps Perm Macro Release 1.1.25 (EEPROM)</t>
  </si>
  <si>
    <t>2014-322-1510</t>
  </si>
  <si>
    <t>2014-329-2240</t>
  </si>
  <si>
    <t>Observatory Load G&amp;C Parameter Release 1.3.2 (RAM and EEPROM)</t>
  </si>
  <si>
    <t>Prevents noisy IMU data from being used by the G&amp;C processor during a path length control reset and shortens the duration of an autonomous momentum dump to 90 seconds.</t>
  </si>
  <si>
    <t>2014-335-1930</t>
  </si>
  <si>
    <t>Observatory Load DHS Parameter Release 1.1.10 (EEPROM)</t>
  </si>
  <si>
    <t>Observatory Load MOps Perm Macro Release 1.1.26 (EEPROM)</t>
  </si>
  <si>
    <t>Current temperature at 20 degrees C (expected)</t>
  </si>
  <si>
    <t>Observatory IMU 2 Powered On (33)</t>
  </si>
  <si>
    <t>Observatory IMU 2 Powered Off (33)</t>
  </si>
  <si>
    <t>Observatory Momentum Dump (74)</t>
  </si>
  <si>
    <t>2014-343-2030</t>
  </si>
  <si>
    <t>2014-343-1930</t>
  </si>
  <si>
    <t>2014-343-2036</t>
  </si>
  <si>
    <t>2014-343-203231</t>
  </si>
  <si>
    <t>Delta V = 0.0860</t>
  </si>
  <si>
    <t>2014-343-1915</t>
  </si>
  <si>
    <t>Observatory IMU 2 Powered On (34)</t>
  </si>
  <si>
    <t>IMU 2 was powered on prior to ST TEC temperature change</t>
  </si>
  <si>
    <t>2014-348-1915</t>
  </si>
  <si>
    <t>2014-348-2046</t>
  </si>
  <si>
    <t>Observatory Load Autonomy Rule 124 (RAM)</t>
  </si>
  <si>
    <t>Modified Autonomy Rule 124 temporarily in preparation for ST TEC temperature change; rule persistence modified from 55 seconds to 3 seconds.</t>
  </si>
  <si>
    <t>2014-349-0115</t>
  </si>
  <si>
    <t>Observatory ST TEC Temperature Modified</t>
  </si>
  <si>
    <t>Observatory ST TEC Temperature Dump (RAM and EEPROM)</t>
  </si>
  <si>
    <t>2014-349-0157</t>
  </si>
  <si>
    <t>Observatory ST TEC Temperature Dump (RAM)</t>
  </si>
  <si>
    <t>Current temperature at -10 degrees C (expected)</t>
  </si>
  <si>
    <t>Modified ST TEC temperature from 20 degrees C to -10 degrees C</t>
  </si>
  <si>
    <t>2014-349-0229</t>
  </si>
  <si>
    <t>Observatory IMU 2 Powered Off (34)</t>
  </si>
  <si>
    <t>IMU 2 was powered off following ST TEC temperature change</t>
  </si>
  <si>
    <t>2014-349-0247</t>
  </si>
  <si>
    <t>Autonomy Rule 124 set back to its nominal 55 second persistence value following ST TEC temperature change</t>
  </si>
  <si>
    <t>Added Ahead events through December 2014
Updated IMU on times</t>
  </si>
  <si>
    <t>IMU 2 power cycled manually for ST TEC temperature change</t>
  </si>
  <si>
    <t>2015-005-0130</t>
  </si>
  <si>
    <t>HGA positioned to second side lobe (6.1 degrees)</t>
  </si>
  <si>
    <t>Observatory IMU 2 Powered On (35)</t>
  </si>
  <si>
    <t>Observatory IMU 2 Powered Off (35)</t>
  </si>
  <si>
    <t>Observatory Momentum Dump (75)</t>
  </si>
  <si>
    <t>2015-006-1300</t>
  </si>
  <si>
    <t>2015-006-130350</t>
  </si>
  <si>
    <t>2015-006-1200</t>
  </si>
  <si>
    <t>2015-006-1306</t>
  </si>
  <si>
    <t>Delta V = 0.1020</t>
  </si>
  <si>
    <t>Observatory HGA Positioned To Second Side Lobe</t>
  </si>
  <si>
    <t>2015-021-2100</t>
  </si>
  <si>
    <t>Observatory FSW Patch (RAM)</t>
  </si>
  <si>
    <t>Patch prevents bad IMU data flagged by the IMU as good from being used by the G&amp;C application.</t>
  </si>
  <si>
    <t>2015-027-1430</t>
  </si>
  <si>
    <t>Observatory Load Autonomy Version 2.3.17 (EEPROM)</t>
  </si>
  <si>
    <t>SV 1 set to 48 hours</t>
  </si>
  <si>
    <t>2015-027-1320</t>
  </si>
  <si>
    <t>Observatory Load MOps Perm Macro Release 1.1.27 (EEPROM)</t>
  </si>
  <si>
    <t>Updated macro 0, 458, 476, 503 and 505 - final solar conjunction configuration changes</t>
  </si>
  <si>
    <t>Added Ahead events through January 2015
Updated IMU on times</t>
  </si>
  <si>
    <t>Fixed error in IMU A usage duration</t>
  </si>
  <si>
    <t>IMU 1 power cycled autonomously due to ST not being in AAD mode following planned system reset</t>
  </si>
  <si>
    <t>Observatory IMU 1 Powered On (17)</t>
  </si>
  <si>
    <t>Observatory IMU 1 Powered Off (18)</t>
  </si>
  <si>
    <t>Observatory IMU 2 Powered On (36)</t>
  </si>
  <si>
    <t>Observatory IMU 2 Powered Off (36)</t>
  </si>
  <si>
    <t>Observatory Momentum Dump (76)</t>
  </si>
  <si>
    <t>2015-041-1530</t>
  </si>
  <si>
    <t>2015-041-1430</t>
  </si>
  <si>
    <t>2015-041-1536</t>
  </si>
  <si>
    <t>2015-041-153344</t>
  </si>
  <si>
    <t>Delta V = 0.1090</t>
  </si>
  <si>
    <t>2015-067-0001</t>
  </si>
  <si>
    <t>2015-068-1445</t>
  </si>
  <si>
    <t>SECCHI Reset (37) - Critical Task Not Responding</t>
  </si>
  <si>
    <t>Added Ahead events through February 2015
Updated IMU on times (Ahead &amp; Behind)</t>
  </si>
  <si>
    <t>Observatory IMU 2 Powered On (37)</t>
  </si>
  <si>
    <t>Observatory IMU 2 Powered Off (37)</t>
  </si>
  <si>
    <t>Observatory Momentum Dump (77)</t>
  </si>
  <si>
    <t>2015-076-2300</t>
  </si>
  <si>
    <t>2015-076-2200</t>
  </si>
  <si>
    <t>2015-076-2306</t>
  </si>
  <si>
    <t>2015-076-230332</t>
  </si>
  <si>
    <t>Delta V = 0.1060</t>
  </si>
  <si>
    <t>IMPACT SWEA/STE Power Off (06)</t>
  </si>
  <si>
    <t>2015-079-1601</t>
  </si>
  <si>
    <t>IMPACT IDPU/Mag Power Off (06)</t>
  </si>
  <si>
    <t>PLASTIC Power Off (08)</t>
  </si>
  <si>
    <t>SECCHI Power Off (06)</t>
  </si>
  <si>
    <t>In preparation for solar conjunction entry; powered off via autonomy.</t>
  </si>
  <si>
    <t>2015-079-1608</t>
  </si>
  <si>
    <t>2015-079-1627</t>
  </si>
  <si>
    <t>IMPACT SEP/SEPT2 Power Off (06)</t>
  </si>
  <si>
    <t>2015-080-1300</t>
  </si>
  <si>
    <t>Observatory Ahead &amp; Behind In Conjunciton</t>
  </si>
  <si>
    <t>2015-083-1600</t>
  </si>
  <si>
    <t>Observatory IMU 2 Powered On (38)</t>
  </si>
  <si>
    <t>Observatory IMU 2 Powered Off (38)</t>
  </si>
  <si>
    <t>2015-083-1601</t>
  </si>
  <si>
    <t>2015-083-1801</t>
  </si>
  <si>
    <t>IMU 2 was powered off after good solution received for two hours; autonomy rule 128 fired</t>
  </si>
  <si>
    <t>IMU 2 was powered on due to the star tracker not aquiring following planned system reset; autonomy rule 127 fired</t>
  </si>
  <si>
    <t>2015-086-1620</t>
  </si>
  <si>
    <t>2015-086-1621</t>
  </si>
  <si>
    <t>2015-086-1821</t>
  </si>
  <si>
    <t>Observatory IMU 2 Powered On (39)</t>
  </si>
  <si>
    <t>Observatory IMU 2 Powered Off (39)</t>
  </si>
  <si>
    <t>2015-089-1640</t>
  </si>
  <si>
    <t>2015-089-1641</t>
  </si>
  <si>
    <t>2015-089-1841</t>
  </si>
  <si>
    <t>Observatory IMU 2 Powered On (40)</t>
  </si>
  <si>
    <t>Observatory IMU 2 Powered Off (40)</t>
  </si>
  <si>
    <t>2015-092-1700</t>
  </si>
  <si>
    <t>2015-092-1701</t>
  </si>
  <si>
    <t>2015-092-1901</t>
  </si>
  <si>
    <t>Observatory IMU 2 Powered On (41)</t>
  </si>
  <si>
    <t>Observatory IMU 2 Powered Off (41)</t>
  </si>
  <si>
    <t>2015-095-1720</t>
  </si>
  <si>
    <t>2015-095-1721</t>
  </si>
  <si>
    <t>2015-095-1921</t>
  </si>
  <si>
    <t>IMU 2 was powered on due to the star tracker not aquiring following HCLT system reset; autonomy rule 127 fired</t>
  </si>
  <si>
    <t>Observatory IMU 2 Powered On (42)</t>
  </si>
  <si>
    <t>Observatory IMU 2 Powered Off (42)</t>
  </si>
  <si>
    <t>Added Ahead events up to Solar Conjunction entry, 4/5/15
Updated IMU on times (Ahead)</t>
  </si>
  <si>
    <t>Observatory Momentum Dump (78)</t>
  </si>
  <si>
    <t>2015-204-2100</t>
  </si>
  <si>
    <t>2015-204-210344</t>
  </si>
  <si>
    <t>Delta V = 0.0680</t>
  </si>
  <si>
    <t>2015-204-2000</t>
  </si>
  <si>
    <t>2015-204-2106</t>
  </si>
  <si>
    <t>Observatory Momentum Dump (79)</t>
  </si>
  <si>
    <t>2015-236-1800</t>
  </si>
  <si>
    <t>2015-236-180321</t>
  </si>
  <si>
    <t>2015-236-1700</t>
  </si>
  <si>
    <t>2015-236-1806</t>
  </si>
  <si>
    <t>Delta V = 0.0910; tighter momentum dump command arguments and a 60 sec. prop delay were used in advance of NGO</t>
  </si>
  <si>
    <t>2015-273-2230</t>
  </si>
  <si>
    <t>Observatory Momentum Dump (80)</t>
  </si>
  <si>
    <t>Delta V = 0.102; tighter momentum dump command arguments and a 60 sec. prop delay were used in advance of NGO</t>
  </si>
  <si>
    <t>2015-273-223350</t>
  </si>
  <si>
    <t>2015-273-2130</t>
  </si>
  <si>
    <t>2015-273-2236</t>
  </si>
  <si>
    <t>Observatory Momentum Dump (81)</t>
  </si>
  <si>
    <t>2015-306-1730</t>
  </si>
  <si>
    <t>2015-306-173333</t>
  </si>
  <si>
    <t>Delta V = 0.114; tighter momentum dump command arguments and a 60 sec. prop delay were used in advance of NGO</t>
  </si>
  <si>
    <t>2015-306-1630</t>
  </si>
  <si>
    <t>2015-306-1736</t>
  </si>
  <si>
    <t>2015-336-2200</t>
  </si>
  <si>
    <t>2015-336-220106</t>
  </si>
  <si>
    <t>2015-355-2000</t>
  </si>
  <si>
    <t>2015-355-200353</t>
  </si>
  <si>
    <t>2016-021-2300</t>
  </si>
  <si>
    <t>2016-021-230328</t>
  </si>
  <si>
    <t>Delta V = 0.110</t>
  </si>
  <si>
    <t>Delta V = 0.0340; targeted 0 Nms</t>
  </si>
  <si>
    <t>Delta V = 0.119; targeted nomnal15 Nms</t>
  </si>
  <si>
    <t>2016-053-2200</t>
  </si>
  <si>
    <t>2016-053-220324</t>
  </si>
  <si>
    <t>Delta V = 0.103</t>
  </si>
  <si>
    <t>Observatory IMU 2 Powered On (43)</t>
  </si>
  <si>
    <t>Observatory IMU 2 Powered Off (43)</t>
  </si>
  <si>
    <t>Observatory IMU 2 Powered On (44)</t>
  </si>
  <si>
    <t>Observatory IMU 2 Powered Off (44)</t>
  </si>
  <si>
    <t>Observatory IMU 2 Powered On (45)</t>
  </si>
  <si>
    <t>Observatory IMU 2 Powered Off (45)</t>
  </si>
  <si>
    <t>Observatory IMU 2 Powered On (46)</t>
  </si>
  <si>
    <t>Observatory IMU 2 Powered Off (46)</t>
  </si>
  <si>
    <t>Observatory IMU 2 Powered On (47)</t>
  </si>
  <si>
    <t>Observatory IMU 2 Powered Off (47)</t>
  </si>
  <si>
    <t>Observatory IMU 2 Powered On (48)</t>
  </si>
  <si>
    <t>Observatory IMU 2 Powered Off (48)</t>
  </si>
  <si>
    <t>Observatory IMU 2 Powered On (49)</t>
  </si>
  <si>
    <t>Observatory IMU 2 Powered Off (49)</t>
  </si>
  <si>
    <t>Observatory IMU 2 Powered On (50)</t>
  </si>
  <si>
    <t>Observatory IMU 2 Powered Off (50)</t>
  </si>
  <si>
    <t>Observatory IMU 2 Powered On (51)</t>
  </si>
  <si>
    <t>Observatory IMU 2 Powered Off (51)</t>
  </si>
  <si>
    <t>Observatory IMU 2 Powered On (52)</t>
  </si>
  <si>
    <t>Observatory IMU 2 Powered Off (52)</t>
  </si>
  <si>
    <t>Observatory IMU 2 Powered On (53)</t>
  </si>
  <si>
    <t>Observatory IMU 2 Powered Off (53)</t>
  </si>
  <si>
    <t>Observatory IMU 2 Powered On (54)</t>
  </si>
  <si>
    <t>Observatory IMU 2 Powered Off (54)</t>
  </si>
  <si>
    <t>Observatory IMU 2 Powered On (55)</t>
  </si>
  <si>
    <t>Observatory IMU 2 Powered On (59)</t>
  </si>
  <si>
    <t>Observatory IMU 2 Powered Off (59)</t>
  </si>
  <si>
    <t>Observatory IMU 2 Powered On (60)</t>
  </si>
  <si>
    <t>Observatory IMU 2 Powered Off (60)</t>
  </si>
  <si>
    <t>Observatory IMU 2 Powered On (61)</t>
  </si>
  <si>
    <t>Observatory IMU 2 Powered Off (61)</t>
  </si>
  <si>
    <t>Observatory IMU 2 Powered On (62)</t>
  </si>
  <si>
    <t>Observatory IMU 2 Powered Off (62)</t>
  </si>
  <si>
    <t>Observatory IMU 2 Powered On (63)</t>
  </si>
  <si>
    <t>Observatory IMU 2 Powered Off (63)</t>
  </si>
  <si>
    <t>Observatory IMU 2 Powered On (64)</t>
  </si>
  <si>
    <t>Observatory IMU 2 Powered Off (64)</t>
  </si>
  <si>
    <t>Observatory IMU 2 Powered On (65)</t>
  </si>
  <si>
    <t>Observatory IMU 2 Powered Off (65)</t>
  </si>
  <si>
    <t>Observatory IMU 2 Powered On (66)</t>
  </si>
  <si>
    <t>Observatory IMU 2 Powered Off (66)</t>
  </si>
  <si>
    <t>Observatory IMU 2 Powered On (67)</t>
  </si>
  <si>
    <t>Observatory IMU 2 Powered Off (67)</t>
  </si>
  <si>
    <t>Observatory IMU 2 Powered On (68)</t>
  </si>
  <si>
    <t>Observatory IMU 2 Powered Off (68)</t>
  </si>
  <si>
    <t>Observatory IMU 2 Powered On (69)</t>
  </si>
  <si>
    <t>Observatory IMU 2 Powered Off (69)</t>
  </si>
  <si>
    <t>2015-113-1921</t>
  </si>
  <si>
    <t>Observatory IMU 2 Powered On (70)</t>
  </si>
  <si>
    <t>Observatory IMU 2 Powered Off (70)</t>
  </si>
  <si>
    <t>Observatory IMU 2 Powered On (71)</t>
  </si>
  <si>
    <t>Observatory IMU 2 Powered Off (71)</t>
  </si>
  <si>
    <t>Observatory IMU 2 Powered On (72)</t>
  </si>
  <si>
    <t>Observatory IMU 2 Powered On (73)</t>
  </si>
  <si>
    <t>Observatory IMU 2 Powered Off (73)</t>
  </si>
  <si>
    <t>Observatory IMU 2 Powered On (74)</t>
  </si>
  <si>
    <t>Observatory IMU 2 Powered Off (74)</t>
  </si>
  <si>
    <t>Observatory IMU 2 Powered On (75)</t>
  </si>
  <si>
    <t>Observatory IMU 2 Powered Off (75)</t>
  </si>
  <si>
    <t>Observatory IMU 2 Powered On (76)</t>
  </si>
  <si>
    <t>Observatory IMU 2 Powered Off (76)</t>
  </si>
  <si>
    <t>2015-098-1740</t>
  </si>
  <si>
    <t>2015-098-1741</t>
  </si>
  <si>
    <t>2015-098-1941</t>
  </si>
  <si>
    <t>2015-101-1800</t>
  </si>
  <si>
    <t>2015-101-1801</t>
  </si>
  <si>
    <t>2015-101-2001</t>
  </si>
  <si>
    <t>2015-104-1820</t>
  </si>
  <si>
    <t>2015-104-1821</t>
  </si>
  <si>
    <t>2015-104-2021</t>
  </si>
  <si>
    <t>2015-107-1840</t>
  </si>
  <si>
    <t>2015-107-1841</t>
  </si>
  <si>
    <t>2015-107-2041</t>
  </si>
  <si>
    <t>2015-110-1900</t>
  </si>
  <si>
    <t>2015-110-1901</t>
  </si>
  <si>
    <t>2015-110-2101</t>
  </si>
  <si>
    <t>2015-113-1920</t>
  </si>
  <si>
    <t>2015-113-2121</t>
  </si>
  <si>
    <t>2015-116-1940</t>
  </si>
  <si>
    <t>2015-116-1941</t>
  </si>
  <si>
    <t>2015-116-2141</t>
  </si>
  <si>
    <t>2015-119-2000</t>
  </si>
  <si>
    <t>2015-119-2001</t>
  </si>
  <si>
    <t>2015-119-2201</t>
  </si>
  <si>
    <t>2015-122-2019</t>
  </si>
  <si>
    <t>2015-122-2020</t>
  </si>
  <si>
    <t>2015-122-2220</t>
  </si>
  <si>
    <t>2015-125-2039</t>
  </si>
  <si>
    <t>2015-125-2040</t>
  </si>
  <si>
    <t>2015-125-2240</t>
  </si>
  <si>
    <t>2015-128-2059</t>
  </si>
  <si>
    <t>2015-128-2100</t>
  </si>
  <si>
    <t>2015-128-2300</t>
  </si>
  <si>
    <t>2015-131-2119</t>
  </si>
  <si>
    <t>2015-131-2120</t>
  </si>
  <si>
    <t>2015-131-2320</t>
  </si>
  <si>
    <t>2015-134-2139</t>
  </si>
  <si>
    <t>2015-134-2140</t>
  </si>
  <si>
    <t>2015-137-2159</t>
  </si>
  <si>
    <t>2015-140-2219</t>
  </si>
  <si>
    <t>2015-143-2239</t>
  </si>
  <si>
    <t>2015-146-2259</t>
  </si>
  <si>
    <t>2015-149-2319</t>
  </si>
  <si>
    <t>2015-149-2320</t>
  </si>
  <si>
    <t>2015-150-0120</t>
  </si>
  <si>
    <t>2015-152-2339</t>
  </si>
  <si>
    <t>2015-152-2340</t>
  </si>
  <si>
    <t>2015-153-0140</t>
  </si>
  <si>
    <t>2015-155-2359</t>
  </si>
  <si>
    <t>2015-156-0000</t>
  </si>
  <si>
    <t>2015-156-0200</t>
  </si>
  <si>
    <t>2015-159-0019</t>
  </si>
  <si>
    <t>2015-159-0020</t>
  </si>
  <si>
    <t>2015-159-0220</t>
  </si>
  <si>
    <t>2015-162-0038</t>
  </si>
  <si>
    <t>2015-162-0039</t>
  </si>
  <si>
    <t>2015-162-0239</t>
  </si>
  <si>
    <t>2015-165-0058</t>
  </si>
  <si>
    <t>2015-165-0059</t>
  </si>
  <si>
    <t>2015-165-0259</t>
  </si>
  <si>
    <t>2015-168-0118</t>
  </si>
  <si>
    <t>2015-168-0119</t>
  </si>
  <si>
    <t>2015-168-0319</t>
  </si>
  <si>
    <t>2015-171-0138</t>
  </si>
  <si>
    <t>2015-171-0139</t>
  </si>
  <si>
    <t>2015-171-0339</t>
  </si>
  <si>
    <t>2015-174-0158</t>
  </si>
  <si>
    <t>2015-174-0159</t>
  </si>
  <si>
    <t>2015-174-0359</t>
  </si>
  <si>
    <t>2015-177-0218</t>
  </si>
  <si>
    <t>2015-177-0219</t>
  </si>
  <si>
    <t>2015-177-0419</t>
  </si>
  <si>
    <t>2015-180-0238</t>
  </si>
  <si>
    <t>2015-180-0239</t>
  </si>
  <si>
    <t>2015-180-0439</t>
  </si>
  <si>
    <t>2015-183-0258</t>
  </si>
  <si>
    <t>2015-183-0259</t>
  </si>
  <si>
    <t>2015-183-0459</t>
  </si>
  <si>
    <t>2015-186-0318</t>
  </si>
  <si>
    <t>2015-186-0319</t>
  </si>
  <si>
    <t>2015-186-0519</t>
  </si>
  <si>
    <t>2015-189-0338</t>
  </si>
  <si>
    <t>2015-189-0339</t>
  </si>
  <si>
    <t>2015-189-0539</t>
  </si>
  <si>
    <t>2015-192-0359</t>
  </si>
  <si>
    <t>2015-086-1619</t>
  </si>
  <si>
    <t>2015-089-1639</t>
  </si>
  <si>
    <t>2015-095-1719</t>
  </si>
  <si>
    <t>2015-098-1739</t>
  </si>
  <si>
    <t>2015-101-1759</t>
  </si>
  <si>
    <t>2015-104-1819</t>
  </si>
  <si>
    <t>2015-107-1839</t>
  </si>
  <si>
    <t>2015-110-1859</t>
  </si>
  <si>
    <t>2015-113-1919</t>
  </si>
  <si>
    <t>2015-116-1939</t>
  </si>
  <si>
    <t>2015-119-1959</t>
  </si>
  <si>
    <t>2015-122-2018</t>
  </si>
  <si>
    <t>2015-125-2038</t>
  </si>
  <si>
    <t>2015-128-2058</t>
  </si>
  <si>
    <t>2015-131-2118</t>
  </si>
  <si>
    <t>2015-134-2138</t>
  </si>
  <si>
    <t>2015-137-2158</t>
  </si>
  <si>
    <t>2015-140-2218</t>
  </si>
  <si>
    <t>2015-143-2238</t>
  </si>
  <si>
    <t>2015-146-2258</t>
  </si>
  <si>
    <t>2015-149-2318</t>
  </si>
  <si>
    <t>2015-152-2338</t>
  </si>
  <si>
    <t>2015-155-2358</t>
  </si>
  <si>
    <t>2015-159-0018</t>
  </si>
  <si>
    <t>2015-162-0037</t>
  </si>
  <si>
    <t>2015-165-0057</t>
  </si>
  <si>
    <t>2015-168-0117</t>
  </si>
  <si>
    <t>2015-171-0137</t>
  </si>
  <si>
    <t>2015-174-0157</t>
  </si>
  <si>
    <t>2015-177-0217</t>
  </si>
  <si>
    <t>2015-180-0237</t>
  </si>
  <si>
    <t>2015-183-0257</t>
  </si>
  <si>
    <t>2015-186-0317</t>
  </si>
  <si>
    <t>2015-189-0337</t>
  </si>
  <si>
    <t>Due to solar conjunction system reset</t>
  </si>
  <si>
    <t>Following solar conjunction system reset</t>
  </si>
  <si>
    <t>2015-092-1659</t>
  </si>
  <si>
    <t>2015-174-1058</t>
  </si>
  <si>
    <t>2015-192--0357</t>
  </si>
  <si>
    <t>SWAVES Power Off (04)</t>
  </si>
  <si>
    <t>SWAVES Power Off (05)</t>
  </si>
  <si>
    <t>SWAVES Power Off (06)</t>
  </si>
  <si>
    <t>SWAVES Power Off (07)</t>
  </si>
  <si>
    <t>SWAVES Power Off (08)</t>
  </si>
  <si>
    <t>SWAVES Power Off (09)</t>
  </si>
  <si>
    <t>SWAVES Power Off (10)</t>
  </si>
  <si>
    <t>SWAVES Power Off (11)</t>
  </si>
  <si>
    <t>SWAVES Power Off (12)</t>
  </si>
  <si>
    <t>SWAVES Power Off (13)</t>
  </si>
  <si>
    <t>SWAVES Power Off (14)</t>
  </si>
  <si>
    <t>SWAVES Power Off (15)</t>
  </si>
  <si>
    <t>SWAVES Power Off (16)</t>
  </si>
  <si>
    <t>SWAVES Power Off (17)</t>
  </si>
  <si>
    <t>SWAVES Power Off (18)</t>
  </si>
  <si>
    <t>SWAVES Power Off (19)</t>
  </si>
  <si>
    <t>SWAVES Power Off (20)</t>
  </si>
  <si>
    <t>SWAVES Power Off (21)</t>
  </si>
  <si>
    <t>SWAVES Power Off (22)</t>
  </si>
  <si>
    <t>SWAVES Power Off (23)</t>
  </si>
  <si>
    <t>SWAVES Power Off (24)</t>
  </si>
  <si>
    <t>SWAVES Power Off (25)</t>
  </si>
  <si>
    <t>SWAVES Power Off (26)</t>
  </si>
  <si>
    <t>SWAVES Power Off (27)</t>
  </si>
  <si>
    <t>SWAVES Power Off (28)</t>
  </si>
  <si>
    <t>SWAVES Power Off (29)</t>
  </si>
  <si>
    <t>SWAVES Power Off (30)</t>
  </si>
  <si>
    <t>SWAVES Power Off (31)</t>
  </si>
  <si>
    <t>SWAVES Power Off (32)</t>
  </si>
  <si>
    <t>SWAVES Power Off (33)</t>
  </si>
  <si>
    <t>SWAVES Power Off (34)</t>
  </si>
  <si>
    <t>SWAVES Power Off (35)</t>
  </si>
  <si>
    <t>SWAVES Power Off (36)</t>
  </si>
  <si>
    <t>SWAVES Power Off (37)</t>
  </si>
  <si>
    <t>SWAVES Power Off (38)</t>
  </si>
  <si>
    <t>SWAVES Power Off (42)</t>
  </si>
  <si>
    <t>SWAVES Power On (05)</t>
  </si>
  <si>
    <t>SWAVES Power On (06)</t>
  </si>
  <si>
    <t>SWAVES Power On (07)</t>
  </si>
  <si>
    <t>SWAVES Power On (08)</t>
  </si>
  <si>
    <t>SWAVES Power On (09)</t>
  </si>
  <si>
    <t>SWAVES Power On (10)</t>
  </si>
  <si>
    <t>SWAVES Power On (11)</t>
  </si>
  <si>
    <t>SWAVES Power On (12)</t>
  </si>
  <si>
    <t>SWAVES Power On (13)</t>
  </si>
  <si>
    <t>SWAVES Power On (14)</t>
  </si>
  <si>
    <t>SWAVES Power On (15)</t>
  </si>
  <si>
    <t>SWAVES Power On (16)</t>
  </si>
  <si>
    <t>SWAVES Power On (17)</t>
  </si>
  <si>
    <t>SWAVES Power On (18)</t>
  </si>
  <si>
    <t>SWAVES Power On (19)</t>
  </si>
  <si>
    <t>SWAVES Power On (20)</t>
  </si>
  <si>
    <t>SWAVES Power On (21)</t>
  </si>
  <si>
    <t>SWAVES Power On (22)</t>
  </si>
  <si>
    <t>SWAVES Power On (23)</t>
  </si>
  <si>
    <t>SWAVES Power On (24)</t>
  </si>
  <si>
    <t>SWAVES Power On (25)</t>
  </si>
  <si>
    <t>SWAVES Power On (26)</t>
  </si>
  <si>
    <t>SWAVES Power On (27)</t>
  </si>
  <si>
    <t>SWAVES Power On (28)</t>
  </si>
  <si>
    <t>SWAVES Power On (29)</t>
  </si>
  <si>
    <t>SWAVES Power On (30)</t>
  </si>
  <si>
    <t>SWAVES Power On (31)</t>
  </si>
  <si>
    <t>SWAVES Power On (32)</t>
  </si>
  <si>
    <t>SWAVES Power On (33)</t>
  </si>
  <si>
    <t>SWAVES Power On (34)</t>
  </si>
  <si>
    <t>SWAVES Power On (35)</t>
  </si>
  <si>
    <t>SWAVES Power On (36)</t>
  </si>
  <si>
    <t>SWAVES Power On (37)</t>
  </si>
  <si>
    <t>SWAVES Power On (38)</t>
  </si>
  <si>
    <t>SWAVES Power On (39)</t>
  </si>
  <si>
    <t>SWAVES Power On (40)</t>
  </si>
  <si>
    <t>After the solar conjunction commanded system reset, the star tracker was late in acquiring AAD mode</t>
  </si>
  <si>
    <t>Observatory IMU 2 Powered Off (72)</t>
  </si>
  <si>
    <t>2015-134-2238</t>
  </si>
  <si>
    <t>2015-137-2209</t>
  </si>
  <si>
    <t>2015-137-2239</t>
  </si>
  <si>
    <t>2015-134-2240</t>
  </si>
  <si>
    <t>Due to sLVS</t>
  </si>
  <si>
    <t>2015-137-2241</t>
  </si>
  <si>
    <t>2015-140-2229</t>
  </si>
  <si>
    <t>2015-140-2303</t>
  </si>
  <si>
    <t>Observatory sLVS (01)</t>
  </si>
  <si>
    <t>Observatory sLVS (02)</t>
  </si>
  <si>
    <t>Observatory sLVS (03)</t>
  </si>
  <si>
    <t>2015-140-2304</t>
  </si>
  <si>
    <t>2015-143-2243</t>
  </si>
  <si>
    <t>Observatory sLVS (04)</t>
  </si>
  <si>
    <t>2015-143-2319</t>
  </si>
  <si>
    <t>2015-143-2321</t>
  </si>
  <si>
    <t>2015-145-2239</t>
  </si>
  <si>
    <t>Autonomy rule 26 fired, resetting the ST; occurred shortly after the sCLT fired</t>
  </si>
  <si>
    <t>Observatory IMU 2 Powered On (56)</t>
  </si>
  <si>
    <t>Observatory IMU 2 Powered On (57)</t>
  </si>
  <si>
    <t>Observatory IMU 2 Powered On (58)</t>
  </si>
  <si>
    <t>Observatory IMU 2 Powered Off (55)</t>
  </si>
  <si>
    <t>Observatory IMU 2 Powered Off (56)</t>
  </si>
  <si>
    <t>Observatory IMU 2 Powered Off (57)</t>
  </si>
  <si>
    <t>Observatory IMU 2 Powered Off (58)</t>
  </si>
  <si>
    <t>Observatory Reaction Wheel #3 Overspeed Protection Activated</t>
  </si>
  <si>
    <t>2015-138-0237</t>
  </si>
  <si>
    <t>Reacton wheel #3 internal overspeed protection disabled torque command input from G&amp;C due to recorded 7273 RPM speed</t>
  </si>
  <si>
    <t>Autonomy Rule 2 fires (sLVS) - ST commanded off; IMU remains on; resulted from collinear ephemeris vector condition.</t>
  </si>
  <si>
    <t>Observatory System Reset (04)</t>
  </si>
  <si>
    <t>Observatory System Reset (05); HCLT reset (01)</t>
  </si>
  <si>
    <t>Observatory System Reset (06); HCLT reset (02)</t>
  </si>
  <si>
    <t>Observatory System Reset (07); HCLT reset (03)</t>
  </si>
  <si>
    <t>Observatory System Reset (08); HCLT reset (04)</t>
  </si>
  <si>
    <t>Observatory System Reset (09); HCLT reset (05)</t>
  </si>
  <si>
    <t>Observatory System Reset (10); HCLT reset (06)</t>
  </si>
  <si>
    <t>Observatory System Reset (11); HCLT reset (07)</t>
  </si>
  <si>
    <t>Observatory System Reset (12); HCLT reset (08)</t>
  </si>
  <si>
    <t>Observatory System Reset (13); HCLT reset (09)</t>
  </si>
  <si>
    <t>Observatory System Reset (14); HCLT reset (10)</t>
  </si>
  <si>
    <t>Observatory System Reset (15); HCLT reset (11)</t>
  </si>
  <si>
    <t>Observatory System Reset (16); HCLT reset (12)</t>
  </si>
  <si>
    <t>Observatory System Reset (17); HCLT reset (13)</t>
  </si>
  <si>
    <t>Observatory System Reset (18); HCLT reset (14)</t>
  </si>
  <si>
    <t>Observatory System Reset (19); HCLT reset (15)</t>
  </si>
  <si>
    <t>Observatory System Reset (20); HCLT reset (16)</t>
  </si>
  <si>
    <t>Observatory System Reset (21); HCLT reset (17)</t>
  </si>
  <si>
    <t>Observatory System Reset (22); HCLT reset (18)</t>
  </si>
  <si>
    <t>Observatory System Reset (23); HCLT reset (19)</t>
  </si>
  <si>
    <t>Observatory System Reset (24); HCLT reset (20)</t>
  </si>
  <si>
    <t>Observatory System Reset (25); HCLT reset (21)</t>
  </si>
  <si>
    <t>Observatory System Reset (26); HCLT reset (22)</t>
  </si>
  <si>
    <t>Observatory System Reset (27); HCLT reset (23)</t>
  </si>
  <si>
    <t>Observatory System Reset (28); HCLT reset (24)</t>
  </si>
  <si>
    <t>Observatory System Reset (29); HCLT reset (25)</t>
  </si>
  <si>
    <t>Observatory System Reset (30); HCLT reset (26)</t>
  </si>
  <si>
    <t>Observatory System Reset (31); HCLT reset (27)</t>
  </si>
  <si>
    <t>Observatory System Reset (32); HCLT reset (28)</t>
  </si>
  <si>
    <t>Observatory System Reset (33); HCLT reset (29)</t>
  </si>
  <si>
    <t>Observatory System Reset (34); HCLT reset (30)</t>
  </si>
  <si>
    <t>Observatory System Reset (35); HCLT reset (31)</t>
  </si>
  <si>
    <t>Observatory System Reset (36); HCLT reset (32)</t>
  </si>
  <si>
    <t>Observatory System Reset (37); HCLT reset (33)</t>
  </si>
  <si>
    <t>Observatory System Reset (38); HCLT reset (34)</t>
  </si>
  <si>
    <t>Observatory System Reset (39); HCLT reset (35)</t>
  </si>
  <si>
    <t>Planned system reset for solar conjunction; Phase 2 entry; HGA, rolling; 633 bps/125 bps; second side lobe; autonomy rules 62, 63, 19, 127, 37 and 128 fired following the reset.</t>
  </si>
  <si>
    <t>Planned system reset for solar conjunction; Phase 2; HGA, rolling; 633 bps/125 bps; second side lobe; autonomy rules 62, 63, 19, 127, 37 and 128 fired following the reset.</t>
  </si>
  <si>
    <t>2015-188-0000</t>
  </si>
  <si>
    <t>Resume 3-axis attitude control</t>
  </si>
  <si>
    <t>Planned system reset for solar conjunction; Phase 3; HGA, rolling; 633 bps/125 bps; second side lobe; autonomy rules 62, 63, 19, 127, 37 and 128 fired following the reset.</t>
  </si>
  <si>
    <t>2015-229-1725z</t>
  </si>
  <si>
    <t>2015-229-1725</t>
  </si>
  <si>
    <t>2015-313-1940</t>
  </si>
  <si>
    <t>Observatory HGA Positioned To Main Lobe</t>
  </si>
  <si>
    <t>HGA positioned to main lobe (riding along 1 degree offset)</t>
  </si>
  <si>
    <t>2015-364-0000</t>
  </si>
  <si>
    <t>The Ahead and Behind observatories were in conjunction (i.e. their separation angle was zero).</t>
  </si>
  <si>
    <t>2015-095-2125</t>
  </si>
  <si>
    <t>2015-177-1930</t>
  </si>
  <si>
    <t>Observatory Solar Conjunction - First Scheduled Track Post Conjunction</t>
  </si>
  <si>
    <t>Observatory Solar Conjunction Entry (Phase 2)</t>
  </si>
  <si>
    <t>Observatory Solar Conjunction Exit (Phase 3)</t>
  </si>
  <si>
    <t>Attitude rolling at 5 degree per minute</t>
  </si>
  <si>
    <t>2015-189-1424</t>
  </si>
  <si>
    <t>Manually executed macro 28 to remove reaction wheel #3 from G&amp;C control due to solar conjunction wheel anomaly</t>
  </si>
  <si>
    <t>Disable wheel speed avoidance algorithm</t>
  </si>
  <si>
    <t>Observatory Leap Second Addition (03)</t>
  </si>
  <si>
    <t>2015-189-1806</t>
  </si>
  <si>
    <t>Uplinked late due to being in solar conjunction</t>
  </si>
  <si>
    <t>2015-190-1607</t>
  </si>
  <si>
    <t>IMPACT IDPU/Mag Power On (07)</t>
  </si>
  <si>
    <t>Recovery from solar conjunction</t>
  </si>
  <si>
    <t>2015-190-1817</t>
  </si>
  <si>
    <t>2015-190-1856</t>
  </si>
  <si>
    <t>IMPACT SEP/SEPT2 Power On (07)</t>
  </si>
  <si>
    <t>PLASTIC Power On (09)</t>
  </si>
  <si>
    <t>SECCHI Power On (07)</t>
  </si>
  <si>
    <t>2015-192-1704</t>
  </si>
  <si>
    <t>2015-197-1644</t>
  </si>
  <si>
    <t>2015-197-1733</t>
  </si>
  <si>
    <t>Commanded G&amp;C to use all four reaction wheels for G&amp;C control</t>
  </si>
  <si>
    <t>Manually executed macro 32 to power cycle reaction wheel #3 due to solar conjunction wheel anomaly</t>
  </si>
  <si>
    <t>Observatory Reaction Wheel #3 Disable From G&amp;C Control</t>
  </si>
  <si>
    <t>Observatory Reaction Wheel #3 Power Cycle</t>
  </si>
  <si>
    <t>Observatory Reaction Wheel #3 Enable For G&amp;C Control</t>
  </si>
  <si>
    <t>The whlbadoffset parameter was set to 23.0 20.0 30.0 20.0 20.0 0.0 0.0 0.0, it's pre-conjunction setting.</t>
  </si>
  <si>
    <t>2015-231-1730</t>
  </si>
  <si>
    <t>Observatory Load G&amp;C Parameter Release 1.3.3 (RAM)</t>
  </si>
  <si>
    <t>Modified propulsion system's 'delay after enabling propulsion subsystem' setting from 2 seconds to 60 seconds in preparation for NGO</t>
  </si>
  <si>
    <t>2015-243-1504</t>
  </si>
  <si>
    <t>Observatory Load G&amp;C Parameter Release 1.3.3 (EEPROM)</t>
  </si>
  <si>
    <t>2015-320-1137</t>
  </si>
  <si>
    <t>Observatory Load DHS Parameter Release 1.1.11 (RAM)</t>
  </si>
  <si>
    <t>Loaded APID tables (1-4), new SSR configuration table and anomaly suppression tables (CDH/GC); also loaded pre-conjunction macro 256</t>
  </si>
  <si>
    <t>Loaded macros 256-258, 261, 476, 478-479, 503 and 506; also loaded 211-212, 214-218 (contained new G&amp;C telemetry schedules)</t>
  </si>
  <si>
    <t>2015-321-0905</t>
  </si>
  <si>
    <t>2015-321-1824</t>
  </si>
  <si>
    <t>IMPACT SWEA/STE Power On (07)</t>
  </si>
  <si>
    <t>2015-327-1335</t>
  </si>
  <si>
    <t>Observatory Load G&amp;C Parameter Release 1.3.4 (EEPROM)</t>
  </si>
  <si>
    <t>Post-solar conjunction values loaded for control bandwidth, HGA angle bias, HGA stoplo, momentum dump red limt and nav epochoffset</t>
  </si>
  <si>
    <t>2015-334-1045</t>
  </si>
  <si>
    <t>2015-334-1133</t>
  </si>
  <si>
    <t>Observatory Load Autonomy Version 2.3.18 (RAM)</t>
  </si>
  <si>
    <t>Observatory Load MOps Perm Macro Release 1.1.28 (RAM)</t>
  </si>
  <si>
    <t xml:space="preserve">Loaded macro 505 </t>
  </si>
  <si>
    <t>NGO release; loaded rules 19, 25, 29, 127, 128, 129, 130; macros 11, 34, 43, 45, 46, 47, 68, 71, 148, 149, 150, 151; storage variable 2</t>
  </si>
  <si>
    <t>2015-342-1726</t>
  </si>
  <si>
    <t>2015-342-1806</t>
  </si>
  <si>
    <t>Observatory Load DHS Parameter Release 1.1.11 (EEPROM)</t>
  </si>
  <si>
    <t>Observatory Load MOps Perm Macro Release 1.1.28 (EEPROM)</t>
  </si>
  <si>
    <t>2015-348-1045</t>
  </si>
  <si>
    <t>2015-348-1133</t>
  </si>
  <si>
    <t>Observatory Load Autonomy Version 2.3.18 (EEPROM)</t>
  </si>
  <si>
    <t>In preparation for upcoming SECCHI stepped calibration with no gyro use, the slewmaxrate parameter was updated to limit the max slew rate about the x-axis to 0.5 deg/sec, and y and z axes to 1.0 deg/sec</t>
  </si>
  <si>
    <t>2015-362-1110</t>
  </si>
  <si>
    <t>HGA positioned to main lobe (center of main lobe); resume prime science downlink rate of 720 kbs</t>
  </si>
  <si>
    <t>2016-010-1405</t>
  </si>
  <si>
    <t>2016-010-2200</t>
  </si>
  <si>
    <t>SECCHI Reset (38) - Watchdog Timeout</t>
  </si>
  <si>
    <t>2016-040-0900</t>
  </si>
  <si>
    <t>2016-040-1330</t>
  </si>
  <si>
    <t>SECCHI Stepped Calibration (32) - Perihelion - NGO (1)</t>
  </si>
  <si>
    <t>Used to calibrate COR1 and COR2.  Rotates the S/C in a full circle once about the Sun line uisng the following 8 steps 60, 90, 120, 180, 240, 270, 300, and 360 degrees. Every aphelion, perihelion, and midpoints between aphelion and perihelion.</t>
  </si>
  <si>
    <t>2015-349-1812</t>
  </si>
  <si>
    <t>2016-041-1244</t>
  </si>
  <si>
    <t>2016-041-1329</t>
  </si>
  <si>
    <t>Observatory IMU 1 EEPROM Refreshed (03)</t>
  </si>
  <si>
    <t>Observatory IMU 2 EEPROM Refreshed (03)</t>
  </si>
  <si>
    <t>2016-041-1257</t>
  </si>
  <si>
    <t>2016-041-1437</t>
  </si>
  <si>
    <t>2016-041-1552</t>
  </si>
  <si>
    <t>Observatory IMU 2 Powered On (77)</t>
  </si>
  <si>
    <t>2016-041-1450</t>
  </si>
  <si>
    <t>Observatory IMU 2 Powered Off (77)</t>
  </si>
  <si>
    <t>2015-197-1734</t>
  </si>
  <si>
    <t>Enable wheel speed avoidance algorithm</t>
  </si>
  <si>
    <t>Observatory G&amp;C Wheel Speed Avoidance Algorithm Failed To Converge</t>
  </si>
  <si>
    <t>Resulted in a 1.2 degree average roll error for three hours; affected SECCHI HI images</t>
  </si>
  <si>
    <t>Resulted in a 0.3 degree average roll error for three hours; affected SECCHI HI images</t>
  </si>
  <si>
    <t>2014-227-1200</t>
  </si>
  <si>
    <t>2015-206-1200</t>
  </si>
  <si>
    <t>Observatory At Aphelion (09)</t>
  </si>
  <si>
    <t>Observatory At Perihelion (09)</t>
  </si>
  <si>
    <t>2015-034-1200</t>
  </si>
  <si>
    <t>2016-014-1200</t>
  </si>
  <si>
    <t>Observatory At Perihelion (10)</t>
  </si>
  <si>
    <t>2014-313-1200</t>
  </si>
  <si>
    <t>Observatory At Midpoint (15)</t>
  </si>
  <si>
    <t>2015-120-1200</t>
  </si>
  <si>
    <t>Observatory At Midpoint (16)</t>
  </si>
  <si>
    <t>2015-292-1200</t>
  </si>
  <si>
    <t>Observatory At Midpoint (17)</t>
  </si>
  <si>
    <t>IMU 2 power cycled autonomously due to ST not being in AAD mode following HCLT reset #1</t>
  </si>
  <si>
    <t>IMU 2 power cycled autonomously due to ST not being in AAD mode following HCLT reset #2</t>
  </si>
  <si>
    <t>IMU 2 power cycled autonomously due to ST not being in AAD mode following HCLT reset #3</t>
  </si>
  <si>
    <t>IMU 2 power cycled autonomously due to ST not being in AAD mode following HCLT reset #4</t>
  </si>
  <si>
    <t>IMU 2 power cycled autonomously due to ST not being in AAD mode following HCLT reset #5</t>
  </si>
  <si>
    <t>IMU 2 power cycled autonomously due to ST not being in AAD mode following HCLT reset #6</t>
  </si>
  <si>
    <t>IMU 2 power cycled autonomously due to ST not being in AAD mode following HCLT reset #7</t>
  </si>
  <si>
    <t>IMU 2 power cycled autonomously due to ST not being in AAD mode following HCLT reset #8</t>
  </si>
  <si>
    <t>IMU 2 power cycled autonomously due to ST not being in AAD mode following HCLT reset #9</t>
  </si>
  <si>
    <t>IMU 2 power cycled autonomously due to ST not being in AAD mode following HCLT reset #10</t>
  </si>
  <si>
    <t>IMU 2 power cycled autonomously due to ST not being in AAD mode following HCLT reset #11</t>
  </si>
  <si>
    <t>IMU 2 power cycled autonomously due to ST not being in AAD mode following HCLT reset #12</t>
  </si>
  <si>
    <t>IMU 2 power cycled autonomously due to ST not being in AAD mode following HCLT reset #13</t>
  </si>
  <si>
    <t>IMU 2 power cycled autonomously due to ST not being in AAD mode following HCLT reset #14</t>
  </si>
  <si>
    <t>IMU 2 power cycled autonomously due to ST not being in AAD mode following HCLT reset #15</t>
  </si>
  <si>
    <t>IMU 2 power cycled autonomously due to ST not being in AAD mode following HCLT reset #16</t>
  </si>
  <si>
    <t>IMU 2 power cycled autonomously due to ST not being in AAD mode following HCLT reset #17</t>
  </si>
  <si>
    <t>IMU 2 power cycled autonomously due to ST not being in AAD mode following HCLT reset #18</t>
  </si>
  <si>
    <t>IMU 2 power cycled autonomously due to ST not being in AAD mode following HCLT reset #19</t>
  </si>
  <si>
    <t>IMU 2 power cycled autonomously due to ST not being in AAD mode following HCLT reset #20</t>
  </si>
  <si>
    <t>IMU 2 power cycled autonomously due to ST not being in AAD mode following HCLT reset #22</t>
  </si>
  <si>
    <t>IMU 2 power cycled autonomously due to ST not being in AAD mode following HCLT reset #23</t>
  </si>
  <si>
    <t>IMU 2 power cycled autonomously due to ST not being in AAD mode following HCLT reset #24</t>
  </si>
  <si>
    <t>IMU 2 power cycled autonomously due to ST not being in AAD mode following HCLT reset #25</t>
  </si>
  <si>
    <t>IMU 2 power cycled autonomously due to ST not being in AAD mode following HCLT reset #26</t>
  </si>
  <si>
    <t>IMU 2 power cycled autonomously due to ST not being in AAD mode following HCLT reset #27</t>
  </si>
  <si>
    <t>IMU 2 power cycled autonomously due to ST not being in AAD mode following HCLT reset #28</t>
  </si>
  <si>
    <t>IMU 2 power cycled autonomously due to ST not being in AAD mode following HCLT reset #29</t>
  </si>
  <si>
    <t>IMU 2 power cycled autonomously due to ST not being in AAD mode following HCLT reset #30</t>
  </si>
  <si>
    <t>IMU 2 power cycled autonomously due to ST not being in AAD mode following HCLT reset #31</t>
  </si>
  <si>
    <t>IMU 2 power cycled autonomously due to ST not being in AAD mode following HCLT reset #32</t>
  </si>
  <si>
    <t>IMU 2 power cycled autonomously due to ST not being in AAD mode following HCLT reset #33</t>
  </si>
  <si>
    <t>IMU 2 power cycled autonomously due to ST not being in AAD mode following HCLT reset #34</t>
  </si>
  <si>
    <t>IMU 2 power cycled autonomously due to ST not being in AAD mode following HCLT reset #35</t>
  </si>
  <si>
    <t>Total IMU 2 On Time Since Switch To NGO (hours)</t>
  </si>
  <si>
    <t>Added Ahead events up through February 2016
Updated IMU on times (Ahead)</t>
  </si>
  <si>
    <t>Observatory Momentum Dump (82); NGO (1)</t>
  </si>
  <si>
    <t>Observatory Momentum Dump (83); NGO (2)</t>
  </si>
  <si>
    <t>Observatory Momentum Dump (84); NGO (3)</t>
  </si>
  <si>
    <t>Observatory Momentum Dump (85); NGO (4)</t>
  </si>
  <si>
    <t>Observatory Solar Conjunction - Last Scheduled Track Prior To Conjunction</t>
  </si>
  <si>
    <t>Tightened control bandwith to reduce jitter; control bandwidth values 0.01 0.04 0.04</t>
  </si>
  <si>
    <t xml:space="preserve">New IMUB off macros (502/503); control bandwidth values 0.0015 0.02 0.02 
New IMUB on macros (504/505); control bandwidth values 0.01     0.04 0.04
All relating to switch to RGO; </t>
  </si>
  <si>
    <t>Updated G&amp;C control bandwidth values 0.0015 0.04 0.04 to improve attitude errors for reduced gyro operations; spacecraft fine pointing was lost once the new parameters went into effect; reverted back to default off parameters (0.0015 0.02 0.02); fine pointing re-aquired.</t>
  </si>
  <si>
    <t>The control bandwidth values 0.02 0.02 0.02 were used to loosen the control gains since SECCHI GT data is no longer available</t>
  </si>
  <si>
    <t>IMU 2 was powered off after good solution received for two hours; autonomy rule 128 fired; control bandwidth values 0.0015 0.02 0.02 in affect</t>
  </si>
  <si>
    <t>Updated control bandwidth values to 0.003 0.02 0.02  in an attempt to minimize the increase in roll error that has affected SECCHI HI images intermittently since exiting solar conjunction</t>
  </si>
  <si>
    <t>2016-083-2200</t>
  </si>
  <si>
    <t>2016-083-220311</t>
  </si>
  <si>
    <t>Observatory Momentum Dump (86); NGO (5)</t>
  </si>
  <si>
    <t>Delta V = 0.089</t>
  </si>
  <si>
    <t>Enabled rate merge algorithm within G&amp;C; rate merge weights = 0  0  0  1  1  1  0.05  0.05  0.0001  100  100  0  0  0</t>
  </si>
  <si>
    <t>2016-096-1045</t>
  </si>
  <si>
    <t>2016-096-1515</t>
  </si>
  <si>
    <t>SECCHI Stepped Calibration (33) - Midpoint - NGO (2)</t>
  </si>
  <si>
    <t>2016-046-1030</t>
  </si>
  <si>
    <t>2016-046-1630</t>
  </si>
  <si>
    <t>2016-055-1231</t>
  </si>
  <si>
    <t>2016-097-1147</t>
  </si>
  <si>
    <t>Added Ahead events up through March 2016</t>
  </si>
  <si>
    <t>2016-103-0315</t>
  </si>
  <si>
    <t>Fine pointing intermittently dropped out for a 15 hour period as a result of G&amp;C software reacting to low reaction wheel speeds.</t>
  </si>
  <si>
    <t>2016-119-2000</t>
  </si>
  <si>
    <t>Observatory Momentum Dump (87); NGO (6)</t>
  </si>
  <si>
    <t>Delta V = 0.0117</t>
  </si>
  <si>
    <t>2016-119-200342</t>
  </si>
  <si>
    <t>2016-103-1816</t>
  </si>
  <si>
    <t>2016-046-2230</t>
  </si>
  <si>
    <t>2016-046-1330</t>
  </si>
  <si>
    <t>2016-130-1200</t>
  </si>
  <si>
    <t>2016-096-1630</t>
  </si>
  <si>
    <t>SECCHI Stepped Calibration (34) - Additional - NGO (3)</t>
  </si>
  <si>
    <t>2016-133-1710</t>
  </si>
  <si>
    <t>Observatory Load Autonomy Version 2.3.19 (RAM)</t>
  </si>
  <si>
    <t>Observatory Load MOps Perm Macro Release 1.1.29 (RAM)</t>
  </si>
  <si>
    <t>Loaded new autonomy rule 29/macro 67/compute telemetry 10 (Monitor For Low Solar Array Voltage); loaded updated autonomy rule 127 (new M-of-N); loaded updated macro 11 (added RW power cycle commands); all to RAM only at this time.</t>
  </si>
  <si>
    <t>Loaded updated autoexec macro (removed commands disabling autonomy rules 16, 18, 29 and 124; added RW power cycle commands); loaded updated macro 257 (swapped APID 167 telemetry with APID 16F telemetry); loaded updated macro 502 (removed commands disabling autonomy rules 18, 29 and 124); loaded updated macro 504 (removed fire count clear and enable commands for autonomy rule 29).</t>
  </si>
  <si>
    <t>2016-136-0000</t>
  </si>
  <si>
    <t>PLASTIC Increased Record Rate</t>
  </si>
  <si>
    <t>To 3.3 kbps</t>
  </si>
  <si>
    <t>2016-139-1030</t>
  </si>
  <si>
    <t>2016-139-2230</t>
  </si>
  <si>
    <t>Fine pointing intermittently dropped out for a 12 hour period as a result of G&amp;C software reacting to low reaction wheel speeds.</t>
  </si>
  <si>
    <t>2016-145-1618</t>
  </si>
  <si>
    <r>
      <t xml:space="preserve">The whlbadoffset parameter was set to </t>
    </r>
    <r>
      <rPr>
        <b/>
        <sz val="9"/>
        <color theme="1"/>
        <rFont val="Arial"/>
        <family val="2"/>
      </rPr>
      <t>30.79</t>
    </r>
    <r>
      <rPr>
        <sz val="9"/>
        <color theme="1"/>
        <rFont val="Arial"/>
        <family val="2"/>
      </rPr>
      <t xml:space="preserve"> 20.0 30.0 20.0 20.0 0.0 0.0 0.0 in an attempt to alleviate the fine pointing drops occurring at low wheel speeds</t>
    </r>
  </si>
  <si>
    <t>2015-234-1305</t>
  </si>
  <si>
    <t>Added Ahead events up through 5/25/2016</t>
  </si>
  <si>
    <t>2016-152-2000</t>
  </si>
  <si>
    <t>2016-152-200313</t>
  </si>
  <si>
    <t>Observatory Momentum Dump (88); NGO (7)</t>
  </si>
  <si>
    <t>Delta V = 0.095</t>
  </si>
  <si>
    <t>2016-154-1535</t>
  </si>
  <si>
    <t>Observatory Load Autonomy Version 2.3.19 (EEPROM)</t>
  </si>
  <si>
    <t>Observatory Load MOps Perm Macro Release 1.1.29 (EEPROM)</t>
  </si>
  <si>
    <t>Added Ahead events up through 6/2016</t>
  </si>
  <si>
    <t>Observatory Battery Discharge Cycling (05)</t>
  </si>
  <si>
    <t>SECCHI Reset (39) - Watchdog Timeout</t>
  </si>
  <si>
    <t>2016-153-0606</t>
  </si>
  <si>
    <t>2016-153-2300</t>
  </si>
  <si>
    <t>2016-179-1745</t>
  </si>
  <si>
    <t>2016-179-1803</t>
  </si>
  <si>
    <t>2016-200-1300</t>
  </si>
  <si>
    <t>2016-200-1730</t>
  </si>
  <si>
    <t>2016-153-0000</t>
  </si>
  <si>
    <t>From SOP bit-rate C (1746 b/s) To SOP bit-rate A (2176 b/s)</t>
  </si>
  <si>
    <t>Added Ahead events up through 7/18/2016</t>
  </si>
  <si>
    <t>2016-188-1600</t>
  </si>
  <si>
    <t>Observatory Momentum Dump (89); NGO (8)</t>
  </si>
  <si>
    <t>2016-188-160342</t>
  </si>
  <si>
    <t>Delta V = 0.106</t>
  </si>
  <si>
    <t>2016-222-1930</t>
  </si>
  <si>
    <t>2016-222-193324</t>
  </si>
  <si>
    <t>Observatory Momentum Dump (90); NGO (9)</t>
  </si>
  <si>
    <t>Delta V = 0.104</t>
  </si>
  <si>
    <t>Added Ahead events up through 9/13/2016</t>
  </si>
  <si>
    <t>2016-252-1930</t>
  </si>
  <si>
    <t>2016-252-193306</t>
  </si>
  <si>
    <t>Observatory Momentum Dump (91); NGO (10)</t>
  </si>
  <si>
    <t>2016-253-0733</t>
  </si>
  <si>
    <t>2016-254-2200</t>
  </si>
  <si>
    <t>SECCHI Reset (40) - Watchdog Timeout</t>
  </si>
  <si>
    <t>Possible momentary loss of fine pointing due to loss of GT data;  autonomy rule 126 fired.  AR ST-A-2065.
SECCHI's camera electroncs boxes did not come on as expected during the 253-2145 DSS-45 recovery effort; a CEB restart during the 254-1650z DSS-26 track resolved the issue; regular observations commenced at 254-2000z.</t>
  </si>
  <si>
    <t>2016-271-1155</t>
  </si>
  <si>
    <t>2016-271-1625</t>
  </si>
  <si>
    <t>2016-281-0737</t>
  </si>
  <si>
    <t>2016-281-1852</t>
  </si>
  <si>
    <t>2016-284-2345</t>
  </si>
  <si>
    <t>Observatory Momentum Dump (92); NGO (11)</t>
  </si>
  <si>
    <t>2016-284-234817</t>
  </si>
  <si>
    <t>Added Ahead events up through 10/11/2016</t>
  </si>
  <si>
    <t>Delta V = 0.096</t>
  </si>
  <si>
    <t>SECCHI Reset (41) - Watchdog Timeout</t>
  </si>
  <si>
    <t>2016-290-1905</t>
  </si>
  <si>
    <t>2016-291-0000</t>
  </si>
  <si>
    <t>SECCHI Reset (42) - Watchdog Timeout</t>
  </si>
  <si>
    <t>2016-299-1630</t>
  </si>
  <si>
    <t>MCP voltage level raised to 40V</t>
  </si>
  <si>
    <t>2016-319-1400</t>
  </si>
  <si>
    <t>Observatory Load MOps Perm Macro Release 1.1.30 (EEPROM)</t>
  </si>
  <si>
    <t>Loaded updated autoexec macro (antenna round-robin now -Z LGA/HGA/+Z LGA); loaded updated macro 480 (24 hour deadman antenna switch to HGA).</t>
  </si>
  <si>
    <t>2016-321-1430</t>
  </si>
  <si>
    <t>Observatory Momentum Dump (93); NGO (12)</t>
  </si>
  <si>
    <t>72.3 hour HCLT timeout; HGA, rolling; 633 bps/125 bps; second sidelobe
Communications lost due to IMU failure during system reset</t>
  </si>
  <si>
    <t>2016-234-2227z</t>
  </si>
  <si>
    <t>Observatory Carrier Detected</t>
  </si>
  <si>
    <t>DSS-26</t>
  </si>
  <si>
    <t>268-1500z/1815z</t>
  </si>
  <si>
    <t>Saturday, 9/24/2016</t>
  </si>
  <si>
    <t>DSS-43</t>
  </si>
  <si>
    <t>267-2015z/2215z</t>
  </si>
  <si>
    <t>Friday, 9/23/2016</t>
  </si>
  <si>
    <t>Today, during the two hour support with DSS-43, commands were sent for increasing the battery charge rate to C/4 and closing latch valves.  The carrier signal was very low, intermittent, and carrier lock could not be maintained.  After switching to the +Z LGA, no downlink signal was received.  Commands were sent to the place the TWTA in standby and power on the propulsion tank primary heaters.  No telemetry frames were received.
Macro sequences have been developed for both the EA and C&amp;DH applications to allow the peak power tracker in C&amp;DH standby mode to protect the battery. These macros will keep the S/C in C&amp;DH standby mode after an HCLT initiated system reset and after the battery has recharged from a battery bus collapse.  After successful testing on the hardware simulator they will be loaded to EA and C&amp;DH EEPROM.  As the downlink is unreliable to receive a dump packet for confirmation, a test macro of similar size containing a TWTA on command will be used for verification.
BEHIND observatory status – Low main bus voltage, 2 (#6 &amp; 9) out of 11 battery cells are currently not functioning, high battery temperature, attitude uncontrolled, rotating at a ~45 second period about its principal axis of inertia.  Current orientation supports some solar array input, RF communications only supports uplink of short commands to an LGA.  The battery charge rate is C/10 and voltage controller to 12.   Power switching boards are on, nearly all switched loads off.  The TWTA is in standby, IEM (avionics), PDU 1553 bus, and propulsion tank primary heaters are on.  EA mode is enabled.</t>
  </si>
  <si>
    <t>264-2015z/2215z</t>
  </si>
  <si>
    <t>Tuesday, 9/20/2016</t>
  </si>
  <si>
    <t>Today, after sending commands to protect the battery by setting the voltage controller to 2 and powering on additional loads (propulsion tank primary and secondary heaters), the carrier signal was unexpectedly lost after 5 minutes.  It is suspected that the battery bus had collapsed however this cannot be confirmed without telemetry.  While on the –Z LGA, the carrier signal was similar to yesterday’s:  a continuously fluctuating signal of -167 dBm to -174 dBm with a period of ~45 seconds, see attached RSR plot.  Subcarrier lock was intermittent.  No telemetry frames were received.
As it is expected that the battery will recover quickly, commands were sent to power off all excess loads and place the TWTA is in standby, and power on the IEM (avionics), PDU 1553 bus, and propulsion tank primary heaters.
Note that the DSN was able to extract 3 telemetry frames from the HGA and 6 from the LGA from the momentum dump recovery attempt on Sept 7th.  These are being processed for ingesting into the archive.
Daily two hour 70m supports have been requested to prevent further battery functional degradation and to allow for monitoring carrier performance and Doppler evolution through Oct 9th.  
As the uncontrolled communications link is degrading, necessary macro sequences are being developed to allow the peak power tracker in C&amp;DH standby mode to protect the battery. 
BEHIND observatory status – Low main bus voltage, 2 (#6 &amp; 9) out of 11 battery cells are currently not functioning, high battery temperature, attitude uncontrolled, rotating at a ~45 second period about its principal axis of inertia.  Current orientation supports some solar array input, RF communications only supports uplink of short commands to an LGA.  Telemetry can be received on the –Z LGA.  The battery charge rate is C/10 and voltage controller to 12.   Power switching boards are on, nearly all switched loads off.  The TWTA in standby, IEM (avionics), PDU 1553 bus, and propulsion tank primary heaters are on.  EA mode is enabled.</t>
  </si>
  <si>
    <t>DSS-14</t>
  </si>
  <si>
    <t>263-1400z/1600z</t>
  </si>
  <si>
    <t>Monday, 9/19/2016</t>
  </si>
  <si>
    <t>DSS-26
DSS-25
DSS-24
DSS-43</t>
  </si>
  <si>
    <t>262-1855/0045z</t>
  </si>
  <si>
    <t>Sunday, 9/18/2016</t>
  </si>
  <si>
    <t>DSS-26
DSS-25
DSS-24</t>
  </si>
  <si>
    <t>261-2000z/2320z</t>
  </si>
  <si>
    <t>Saturday, 9/17/2016</t>
  </si>
  <si>
    <t>Today, during 2 brief TWTA sampling periods, the carrier signal was similar to yesterday’s with a continuously fluctuating signal of -166 dBm to -180 dB.  From the attached FDF Doppler analysis, the period is now ~52 seconds, and has increased 3 seconds over the last 30 hours.  Subcarrier lock did not occur.  While the uplink can support short critical commands, the downlink cannot support telemetry.  The spacecraft was configured for a low power mode by powering off all power switching boards and loads.  EA mode was enforced as to prevent the use of the HGA in C&amp;DH standby mode.
BEHIND observatory status – Low main bus voltage, 2 (#6 &amp; 9) out of 11 battery cells are currently not functioning, attitude uncontrolled.  Current orientation supports some solar array input, RF communications only supports uplink of short commands to an LGA.  Power switching boards off, all switched loads off, TWTA in standby.  EA mode enabled.</t>
  </si>
  <si>
    <t>DSS-63</t>
  </si>
  <si>
    <t>255-0855z/1655z</t>
  </si>
  <si>
    <t>Sunday, 9/11/2016</t>
  </si>
  <si>
    <t>Today, once again the carrier was detected by the DSN this morning.  During 3 brief TWTA sampling periods, the carrier signal had a lower peak signal of -166 dBm and a period of ~60 seconds continuously, see attached display.  Subcarrier lock did not occur.  While the uplink can support short critical commands, the downlink cannot support telemetry.  The spacecraft was configured for a low power mode by powering off all power switching boards and loads.  EA mode was enforced as to prevent the use of the HGA in C&amp;DH standby mode.
BEHIND observatory status – Low main bus voltage, 2 (#6 &amp; 9) out of 11 battery cells are currently not functioning, attitude uncontrolled.  Current orientation supports some solar array input, RF communications only supports uplink of short commands to an LGA.  Power switching boards off, all switched loads off, TWTA in standby.  EA mode enabled.</t>
  </si>
  <si>
    <t>254-0850z/1650z</t>
  </si>
  <si>
    <t>Saturday, 9/10/2016</t>
  </si>
  <si>
    <t xml:space="preserve">Today, while the spacecraft was configured for switching to the +Z LGA and powering on the TWTA before the track this morning, no signal was received today after repeatedly attempting to power on the TWTA.   As the spacecraft rotation will settle out about its principal axis of inertia which should continue to provide limited solar array input and communications, battery state of charge recovery has commenced today.  As it appears that the momentum dump in EA mode was not as effective as we had hoped for during the STEREO BEHIND recovery into C&amp;DH standby mode late Wednesday, it is suspected that battery voltage collapsed on Thursday due to sustained high wheel speeds. 
Note, attached are the Doppler residual frequency plots from Thursday morning’s track when the carrier signal was last received. The lack of fluctuation is quite interesting.
BEHIND observatory status – Low main bus voltage, 2 (#6 &amp; 9) out of 11 battery cells are currently not functioning, attitude uncontrolled.  Current orientation supports some solar array input, with possible communications on an LGA.  </t>
  </si>
  <si>
    <t>253-0850z/1650z</t>
  </si>
  <si>
    <t>Friday, 9/9/2016</t>
  </si>
  <si>
    <t>Today, two ~1 minute carrier locks at a peak signal level of -176 dBm were received this morning from commanding the TWTA on.  As the momentum dump in EA mode was not as effective as we had hoped, from only 6 housekeeping packets that were received yesterday after promoting to C&amp;DH standby mode, system momentum remains high causing instability with attitude control.  Commands were sent repeatedly today to conduct an autonomous momentum dump and to power off 14 operational heaters to preserve battery state of charge.  Before the next track tomorrow, the  soft command timer will expire resulting in switching to the +Z LGA, powering on the TWTA and rotate, if wheels allow, at 5 degrees/min.
BEHIND observatory status – Low main bus voltage, 2 (#6 &amp; 9) out of 11 battery cells are currently not functioning, attitude unstable as 2 wheels saturated, rotating with a 38 minute period about the S/C-Sun line.  Current orientation supports some solar array input, with no communications on the - Z LGA.  C&amp;DH in standby mode, star tracker has lock.  TWTA is suspected to be off.  The battery charge is charging on the peak power tracker.</t>
  </si>
  <si>
    <t>252-0850z/1650z</t>
  </si>
  <si>
    <t>Thursday, 9/8/2016</t>
  </si>
  <si>
    <t>251-2100z/0545z</t>
  </si>
  <si>
    <t>Wednesday, 9/7/2016</t>
  </si>
  <si>
    <t>See daily summary</t>
  </si>
  <si>
    <t>251-0845z/1645z</t>
  </si>
  <si>
    <t>250-1000z/1645z</t>
  </si>
  <si>
    <t>Tuesday, 9/6/2016</t>
  </si>
  <si>
    <t>249-0845z/1645z</t>
  </si>
  <si>
    <t>Monday, 9/5/2016</t>
  </si>
  <si>
    <t>248-0845z/1645z</t>
  </si>
  <si>
    <t>Sunday, 9/4/2016</t>
  </si>
  <si>
    <t>247-0840z/1640z</t>
  </si>
  <si>
    <t>Saturday, 9/3/2016</t>
  </si>
  <si>
    <t>After the yesterday’s status email, it was noticed from telemetry analysis that the catalyst bed heaters and propulsion line &amp; valve heaters were on.  A 1.75 hour DSS-14 support was added at 2255z during which commands were sent to power off all unwanted loads in the blind.
Today, during 2 brief TWTA sampling periods this morning, communications are still continuous with the carrier signal fluctuating between -158 dBm and -168 dBm.  The battery charge rate increased to C/4 for approximately 6.5 hours during the track this morning increasing the battery pressure by ~120 psi.  Propulsion tanks are slowly warming and tank 1 increased by ~8 deg C and tank 2 increased by ~10 deg.  In preparation for the autonomous momentum dump to re-establish attitude control and Sun pointing, momentum dump limit parameters were loaded, dumped, and verified to EA RAM and EEPROM.  41 telemetry packets were received including samples of voltages and currents.  Also, power switching cards 0, 1, and 4 were powered on and all unwanted loads power off.  The nutation is slowing and returning to the previous spin axis orientation, see attached DSN radio science receiver plot.
Post track, after power analysis, it was concluded that the battery could support both propulsion tank heaters on.  The secondary propulsion tank heater will be powered off when the TWTA is on.  As the propulsion tanks are still frozen, a 2.75 hour DSS-14 support was added at 2020z to power on the primary propulsion tank heater and powered on power switching cards 1 and 3.  As fault protection is disabled in EA mode, all power switching cards are now on which is the nominal configuration.  The spacecraft ephemerides, spanning 113 days from Sep 1st through Dec 22nd, were loaded to G&amp;C EEPROM1 and 2. 
BEHIND observatory status – Low main bus voltage and battery slowly charging, 2 (#6 &amp; 9) out of 11 battery cells are currently not functioning, uncontrolled attitude,  ~132 second rotation  with a ~12 to 13 minute nutation the about the principal axis of inertia.  Current orientation supports continuous communication near the edge of the + Z LGA with some solar array input.  Propulsion tanks remain frozen.  System momentum level requires use of the thrusters to re-establish attitude control.  The IEM (avionics) is on and propulsion primary and secondary heaters are on.</t>
  </si>
  <si>
    <t>246-2020z/2320z</t>
  </si>
  <si>
    <t>Friday, 9/2/2016</t>
  </si>
  <si>
    <t>246-0840z/1640z</t>
  </si>
  <si>
    <t>245-2345z/0100z</t>
  </si>
  <si>
    <t>Thursday, 9/1/2016</t>
  </si>
  <si>
    <t>245-0840z/1640z</t>
  </si>
  <si>
    <t>244-1815z/0025z</t>
  </si>
  <si>
    <t>Wednesday, 8/31/2016</t>
  </si>
  <si>
    <t>244-1235z/1635z</t>
  </si>
  <si>
    <t>Today, the DSN once again detected the downlink carrier signal at 1321z from STEREO BEHIND.  The signal was intermittent with a peak level of -159 dBm.  FDF analysis of the Doppler residuals shows the signal fluctuating at ~140 seconds and a spin-axis to Earth angle of ~36 degrees.  Note that the  TWTA was only on for 30 minutes to conserve battery state of charge. A more stable uplink is required to load parameters necessary for conducting an autonomous momentum dump to re-establish attitude control.  From Friday’s IEM power on, four additional telemetry packets were processed (one was a duplicate) and will be distributed.  The reaction wheel latching relays were commanded off along with all unnecessary power loads.  Note that the updated ephemeris for BEHIND has a predicted error of 40,000 km, not 2200 km, which the DSN began using on Saturday, Aug 27th.  Propulsion tank warming durations were revised based on 21.5 kg per tank .
BEHIND observatory status – Unknown state of power, uncontrolled attitude, ~2.5 minute rotation about the principal axis of inertia.  Current orientation may support communication near the edge of the + Z LGA with some solar array input.  Propulsion tanks are frozen.  System momentum level requires use of the thrusters to re-establish attitude control.</t>
  </si>
  <si>
    <t>243-1235z/1635z</t>
  </si>
  <si>
    <t>Tuesday, 8/30/2016</t>
  </si>
  <si>
    <t>242-1235z/1635z</t>
  </si>
  <si>
    <t>Monday, 8/29/2016</t>
  </si>
  <si>
    <t xml:space="preserve">Today, the DSN created a new acquisition sequence for only sweeping a 3 kHz range about the best lock frequency.  This was used successfully during the morning Goldstone support to repeatedly sweep and send battery recovery commands.  It was agreed to continue battery recovery tonight and on a 4 hour support on Monday.  The carrier recovery is scheduled for Tuesday during a 4 hour support with radio science receivers recording.
BEHIND observatory status – Unknown state of power, uncontrolled attitude, complex rotation (~14 minute rotation with the previous ~2 minute rotation) about the principal axis of inertia.  Current orientation may support communication near the edge of the + Z LGA with some solar array input.  Propulsion tanks are frozen. </t>
  </si>
  <si>
    <t>241-2050z/0050z</t>
  </si>
  <si>
    <t>Sunday, 8/28/2016</t>
  </si>
  <si>
    <t>241-1315z/1715z</t>
  </si>
  <si>
    <t>During the evening recovery track, no downlink signal was received after repeated commanding the transmitter on.  Battery recovery commands were sent for the last hour of the support.
On Friday evening, as battery voltage was decreasing from the three telemetry packets received, the transmitter was powered off early.  However, the downlink signal was lost 6 minutes earlier than expected.  It is speculated that with the complex roll, which resulted from powering on the IEM, the battery voltage may have collapsed at some point.  
BEHIND observatory status – Unknown state of power, uncontrolled attitude, complex rotation (~14 minute rotation with the previous ~2 minute rotation) about the principal axis of inertia.  Current orientation may support communication near the edge of the + Z LGA with some solar array input.  Propulsion tanks are frozen.</t>
  </si>
  <si>
    <t>240-2050z/0050z</t>
  </si>
  <si>
    <t>Saturday, 8/27/2016</t>
  </si>
  <si>
    <t>239-2050z/0050z</t>
  </si>
  <si>
    <t>Friday, 8/26/2016</t>
  </si>
  <si>
    <t>239-1305z/1540z</t>
  </si>
  <si>
    <t>From thermal analysis, the propulsion tanks will take from 65 to 308 hours, depending upon current temperature and how many heaters circuits can be used, to warm the hydrazine in the tanks to 2 deg C.   As power is available now, the secondary propulsion tank heaters (~30W) were enabled today.  Also, selected power switching boards were powered off to prevent unwanted loading in preparations for powering on the avionics.  To allow for sufficient time for procedure testing and review, the powering on of the avionics has been moved to the second track on Friday. 
BEHIND observatory status – Avionics off, uncontrolled attitude, rotating about the principal axis of inertia.  Current orientation supports continuous communication near the edge of the + Z LGA with some solar array input.  No telemetry has been received and therefore detailed status is still unknown.  Secondary propulsion tank heaters are on in between DSN tracks.</t>
  </si>
  <si>
    <t>238-1530z/1910z</t>
  </si>
  <si>
    <t>Thursday, 8/25/2016</t>
  </si>
  <si>
    <t xml:space="preserve">The spin axis is estimated to be 12 to 14 degrees from the Earth-Sun line to S/C.  Due to the 22 degree/year mean drift rate, the current geometry which provides solar input and continuous RF communications will not occur again till 2022.  A separate analysis using the Doppler shift data was conducted by the RF lead and the FDF which was in close agreement with the G&amp;C observations.  It was concluded that the solar arrays are generating ~250W and loading during recovery must stay below this to prevent battery collapse.   </t>
  </si>
  <si>
    <t>237-1325z/1625z</t>
  </si>
  <si>
    <t>Wednesday, 8/24/2016</t>
  </si>
  <si>
    <t>Monitor STEREO-B carrier</t>
  </si>
  <si>
    <t>236-1545z/1845z</t>
  </si>
  <si>
    <t>Tuesday, 8/23/2016</t>
  </si>
  <si>
    <t xml:space="preserve">After reviewing the downlink signal levels, it was concluded that STEREO BEHIND is most likely rotating about its principal axis of inertia, located in the X-Y plane inclined about 60 deg away from the +X axis toward the -Y axis.  While this uncontrolled orientation appears to be power positive now, it will drift off and estimated that it may not return until next summer.  The ~2 minute rotation/wobble is ~3 deg/sec which is beyond what the wheels can handle resulting in saturation and subsequent autonomous momentum dump.
The FDF will generate a new orbit when sufficient data is available.  </t>
  </si>
  <si>
    <t>235-1900z/2325z</t>
  </si>
  <si>
    <t>Monday, 8/22/2016</t>
  </si>
  <si>
    <t>235-0205z/0515z</t>
  </si>
  <si>
    <t xml:space="preserve">During the monthly single station recovery operations using DSS-14, the DSN established lock on the STEREO BEHIND downlink carrier at 2227z on Sunday, Aug 21st, after contact was lost with the observatory over 22 months ago.  The two way downlink signal was -168 to -178 dBm, over what appears to be a ~2 minute rotation.  The Doppler residual frequency was in the predicted range.  The DSN locked to the 25 kHz emergency subcarrier frequency indicating that the observatory was transmitting on the LGA as expected.  The DSN radio science receivers were recording and the team confirmed the spectrum of the carrier, the residual frequency, and the subcarrier.  The downlink was received for 2.4 hours through EOT.
GSFC project management has reinstated the spacecraft emergency for STEREO BEHIND.  A 3 hour support with DSS-43 commenced later with an improved one way signal of -158  to -168 dBm.  The BLF range was determined and the transmitter high voltage was powered down, on the A side on the first command sent, to save battery power.
No telemetry was received as expected since the avionics were purposely powered off to maintain battery state of charge. While quite early, recovery is expected to proceed slowly to preserve a positive power balance, assess observatory health, re-establish attitude control, and warm all subsystems and instruments. </t>
  </si>
  <si>
    <t>234-2020z/0050</t>
  </si>
  <si>
    <t>Sunday, 8/21/2016</t>
  </si>
  <si>
    <t>Standard Battery Recovery Track (2 of 2)</t>
  </si>
  <si>
    <t>233-1625z/2055z</t>
  </si>
  <si>
    <t>Saturday, 8/20/2016</t>
  </si>
  <si>
    <t>Standard Battery Recovery Track (1 of 2)</t>
  </si>
  <si>
    <t>232-1430z/1715z</t>
  </si>
  <si>
    <t>Friday, 8/19/2016</t>
  </si>
  <si>
    <t>Track Summary (Exerts From Dan Ossing's Daily Updates in Italics)</t>
  </si>
  <si>
    <t>Station</t>
  </si>
  <si>
    <t>Track Time</t>
  </si>
  <si>
    <t>Calendar Date</t>
  </si>
  <si>
    <t>Tuesday, 9/27/2016</t>
  </si>
  <si>
    <t>Friday, 9/30/2016</t>
  </si>
  <si>
    <t>Sunday, 10/2/2016</t>
  </si>
  <si>
    <t>271-1340z/1540z</t>
  </si>
  <si>
    <t>274-1405z/1605z</t>
  </si>
  <si>
    <t>276-1425z/1625z</t>
  </si>
  <si>
    <t>Monday, 10/3/2016</t>
  </si>
  <si>
    <t>Tuesday, 10/4/2016</t>
  </si>
  <si>
    <t>Thursday, 10/6/2016</t>
  </si>
  <si>
    <t>Friday, 10/7/2016</t>
  </si>
  <si>
    <t>Saturday, 10/8/2016</t>
  </si>
  <si>
    <t>Sunday, 10/9/2016</t>
  </si>
  <si>
    <t>277-1420z/1620z</t>
  </si>
  <si>
    <t>278-1500z/1700z</t>
  </si>
  <si>
    <t>280-1340z/1540z</t>
  </si>
  <si>
    <t>281-1555z/2025z</t>
  </si>
  <si>
    <t>282-1535z/2005z</t>
  </si>
  <si>
    <t>283-1340z/1840z</t>
  </si>
  <si>
    <t>Track activities contained in next entry's daily summary.</t>
  </si>
  <si>
    <t>Today, as power is available now, the primary propulsion tank heaters (~30W) were enabled at 1530z today.  During the second track, after the IEM was powered, the downlink signal would drop out periodically.  From analysis of the Doppler residual data from the FDF, the rotation is more complex, there is an ~14 minute rotation with the previous ~2 minute rotation, see the attached plot.  This appears to have shifted the spin axis from 10.5 deg to 22 deg.  Three packets of critical telemetry were received.  From this very limited data, as expected, the observatory is quite cold, with the battery at 30% state of charge and generating power to support ~150W.   From the propulsion tank pressures, the tanks appear to be frozen, however, no temperature data was received.  The Sun angle averaged ~ 60 degrees.  As the main bus voltage was 24v and falling, the transmitter was powered off early.  While early in recovery, 2 of 11 battery cells appear not to be functioning.  Verified that the increased battery charge rate command to C/4 was received.  From engineering team discussions, it was decided to power off the IEM and power on the secondary battery  heater to allow the battery to recharge. The secondary propulsion tank heaters were also powered on to continue thawing of the hydrazine.
BEHIND observatory status – Avionics off, uncontrolled attitude, complex rotation about the principal axis of inertia.  Current orientation supports nearly continuous communication near the edge of the + Z LGA with some solar array input.  Propulsion tanks are frozen.  Secondary battery and propulsion tank heaters are on in between DSN tracks.</t>
  </si>
  <si>
    <t>Track activities contained in next entry's weekend summary.</t>
  </si>
  <si>
    <t>Today, the DSN was able to extract 5 additional telemetry frames from Friday’s IEM power on.  These frames are being processed and the telemetry from the 5 critical packets will be distributed.  An updated recovery plan was developed and discussed during the daily telecon, attached with comments included.  Tomorrow, carrier recovery will be commanded, attempting to power on the TWTA.  If the downlink signal is detected, the TWTA on time will be limited to ~21 minutes, which is 1.5 times the period of the beat frequency of rotation and nutation.   The reaction wheel latching relays will be commanded off.  If no signal is detected, the battery recovery commands will be sent for the remainder of the support and the next day’s support will be shortened to 4 hours.  This operational cadence will continue until BEHIND is restored to active attitude control or the DSS-63 time ends on Sep 11th.
Note that the FDF delivered an updated ephemeris for BEHIND, with a predicted error between 200 and 2200 km, which the DSN began using on Saturday, Aug 27th.
BEHIND observatory status – Unknown state of power, uncontrolled attitude, complex rotation (~14 minute rotation with the previous ~2 minute rotation) about the principal axis of inertia.  Current orientation may support communication near the edge of the + Z LGA with some solar array input.  Propulsion tanks are frozen.</t>
  </si>
  <si>
    <t>During Saturday’s 3.25 hour support with DSS-26 (34 meter dish; 80 KW transmitter), multiple commands to power on the TWTA were again sent shortly after BOT.  Although using a 34-meter dish, carrier detection was expected, if the spacecraft was transmitting.  At the expected time, no downlink carrier was detected, nor throughout the power subsystem lead’s recommended maximum ~ 4 minute TWTA on/off period.  Mission Ops directed DSN to begin configuring for automated battery recovery operations (i.e. repeated multiple sweeps in a 3 kHz range).  At 1557z, automated battery recovery operations commenced, with Mission Ops repeatedly commanding the following configuration through EOT - IEM switched power and 1553 off; TWTA to standby, primary and secondary tank and –y panel (R4) heaters on.</t>
  </si>
  <si>
    <t xml:space="preserve">Today, during 3 brief TWTA sampling periods this morning, peak carrier signals were -158 dBm, however, loss of symbol lock occurred during troughs of 3 of the 7 cycles in the period.  The nutation continues to decrease and returning to the previous spin axis orientation, see attached Doppler residual analysis by the FDF.  From the limited telemetry received, the uplink CLA data was analyzed and there appears to be sufficient uplink margin for the time being, though data does show a slight downward trend, see attached plot.  25 telemetry packets were received along with 30 bad frames while downlinking at 35 bps.  The battery charge rate increased to C/3 for approximately 3 hours during the track this morning increasing the battery pressure by ~140 psi.  In 18 hours, propulsion tanks appear to have leveled off with the secondary tank heater on continuously.  Tank pressures are still indicating zero.  Near the end the track, the battery charge rate was set to C/4 and the both propulsion tank heaters, both propulsion internal line heaters, and the PDU 1553 were left on.  In preparation for the autonomous momentum dump to re-establish attitude control and Sun pointing, UTCF was set in C&amp;DH EEPROM, battery PPT parameters, and C&amp;DH storage variable and macros for Standby mode were loaded, dumped, and verified.  
With the degraded battery (2 out of 11 cells not functioning), to monitor battery performance with 4 heaters on to thaw the hydrazine, a 2 hour DSS-43 support was added at 2100z.  Battery performance was slightly better.  After 6 hours with both propulsion tank heaters on, tank 1 increased 5 degrees C and tank 2 by 3 degrees C.  The trough of the downlink signal was 10 dB higher than earlier and symbol lock was maintained throughout the 30 minute downlink.  17 additional telemetry packets received.
Some significant telemetry (from 2204z, additional DSS-43 track):
Main bus voltage = 25.8 V
Battery pressures = 544 psi and 14.1 psi
Battery temp = -4.8 deg C
Propulsion tank 1 bottom temp = 11.4 deg C
Propulsion tank 2 bottom temp = 7.5 deg C
Propulsion tank 1 top temp = 12.4 deg C
Propulsion tank 2 top temp = 8.5 deg C
Propulsion tank 1 pressures = 0.488 psi
Propulsion tank 2 pressures = 0.366 psi
Estimated sun angle to solar arrays = ~60 deg with a ~30 deg nutation
BEHIND observatory status – Low main bus voltage and battery slowly charging, 2 (#6 &amp; 9) out of 11 battery cells are currently not functioning, uncontrolled attitude,  ~116 second rotation  with a ~12 to 13 minute nutation the about the principal axis of inertia.  Current orientation supports nearly continuous communication near the edge of the + Z LGA with some solar array input.  Propulsion tanks remain frozen.  System momentum level requires use of the thrusters to re-establish attitude control.  The IEM (avionics) is on, PDU 1553 bus is on, propulsion primary and secondary tank heaters are on, and the primary and secondary propulsion line internal heaters are on.  The battery charge rate is C/4.
</t>
  </si>
  <si>
    <t>Today, telemetry was received again for 8 minutes out of 14 minutes during 5 brief TWTA sampling periods, peak carrier signals were -158 dBm, dropping carrier lock for 6 minutes.  As battery pressure quite good, battery temperature was high (33 deg C) and some propulsion lines are still cold, two additional heaters were powered on: secondary propulsion line internal heaters and TWTA replacement heater to ensure all propulsion lines and components are warmed.  As the battery is degraded (2 out of 11 cells not functioning), to monitor battery performance with 5 heaters on to thaw the hydrazine, a 6 hour DSS-43 support was added starting at 2100z.  
After evaluating the latest telemetry, the propulsion lines were warm except the A2 and A3 thrusters which will not be used in EA mode.  All subsystems were polled and GSFC made the decision to proceed.  All heaters were powered off and the command to execute the sequence for the autonomous momentum in EA mode as sent at 2316z.  At 0004z, carrier lock was received from the HGA at a -155 dBm peak signal with modulation for ~1 minute, then faded.  The radio science receiver team confirmed the expected 633 bps downlink rate.  Carrier lock was again received at 0110z at a -162 dBm peak signal for ~1 minute, then faded.  As expected, at 0158z, carrier lock was received on –Z LGA at -162 dBm, however, then slowly dropped after 8 minutes.  At 0225z, a stable carrier lock was received at -157 dBm, however, after 10 minutes it begin to decrease.  At 0239z, the first TLM frame received.  System momentum was high at 22.5 Nms, battery pressure was 510 psi, main bus volt was 21.7v with the main bus current at 18.5A.   As system momentum was high, commanded a momentum dump.  As battery pressure was dropping, commanded the TWTA and operational and survival heaters off.  At 0330z, the sweep did not work, the uplink was re-swept and sent all commands again.  As the TWTA powered off on time, it is assumed the subsequent momentum dump command executed.
Significant telemetry from 0344z:
Main bus voltage = 22.7 V
Battery pressures = 448 psi 
Battery temp = -17.1 deg C
BEHIND observatory status – Low main bus voltage and battery slowly charging, 2 (#6 &amp; 9) out of 11 battery cells are currently not functioning, attitude unstable as 2 wheels saturated, rotating with a 38 minute period about the S/C-Sun line.  Current orientation supports some solar array input, usable uplink communication near the edge of the - Z LGA.  C&amp;DH standby mode, star tracker has lock.  TWTA is off.  The battery charge is charging on the peak power tracker.</t>
  </si>
  <si>
    <t>On Saturday, during an uplink array, which consisted of three 34m stations (DSS-24, 25, &amp; 26) which provided an estimated 10.4 dB gain at the spacecraft over a standalone 34m uplink at 20 kW, 360 commands were sent for configuring the spacecraft for a low power mode by powering off excess loads, powering on all power switching boards, and ensuring the reaction wheels are powered off in a known configuration.  On Sunday, during a 2nd  uplink array with 70m station DSS-43 monitoring the downlink, during 2 brief TWTA sampling periods, the carrier signal was received on time with a continuously fluctuating signal of -170 dBm to -178 dBm with a period of ~45 seconds, see attached plot from the radio science receiver team.  Subcarrier lock was intermittent.   While the uplink can support short critical commands, the downlink cannot support telemetry.  The radio science receiver team reported a modulated downlink.  As the SNR was not stable long enough for post-pass telemetry extraction, the LGA was swapped to the –Z LGA to improve SNR.  This improved the carrier level by ~3 dB, with levels of -167 dBm to -174 dBm.  Two telemetry frames were received.  While the battery pressure was good, the temperature needs to be reduced.
Note that the current signal level is ~10 dB too low for carrier lock on 34m station, DSS-26.
Daily two hour 70m supports have been requested to prevent further battery functional degradation and to allow for monitoring carrier performance and Doppler evolution Oct 9th.
BEHIND observatory status – Low main bus voltage, 2 (#6 &amp; 9) out of 11 battery cells are currently not functioning, attitude uncontrolled.  Current orientation supports some solar array input, RF communications only supports uplink of short commands to an LGA.  Telemetry can be received.  Power switching boards are on, nearly all switched loads off with TWTA in standby and IEM (avionics) on.  EA mode enabled.
Some significant telemetry:
Main bus voltage = 22.3 V
Main bus current = 7.7 A
Battery pressures = 767 psi 
Battery temp = 52.7 deg C</t>
  </si>
  <si>
    <t>Today, during 2 brief TWTA sampling periods this morning, peak carrier signals were -160 dBm dropping carrier lock each cycle with an FDF estimated period of 154 seconds and a spin axis to Earth angle of 41.4 degrees.  The DSN radio science receiver team confirmed that the downlink rate is 35 bps indicating the battery bus voltage did not collapse during the night.  See attached plots from the DSN radio science receiver team.  The uplink is still currently usable for short command lengths, however, a longer duration is necessary to load the updated macro for conducting the autonomous momentum dump.   A test macro of the same length containing only the TWTA on/off commands was tested, but did not load successfully.  Telemetry lock could not be maintained long enough for a frame to be received (need at least 109 seconds).  As 30 bad frames were received, telemetry extraction has been requested from the DSN.  In preparation for the autonomous momentum dump to re-establish attitude control and Sun pointing, primary external propulsion line and valve heaters, primary propulsion tank heaters, and primary propulsion internal line heaters remain on.
It was concluded to assess the state of the communications link at 7 AM EDT tomorrow and hopefully some telemetry and verify the macro load as well before proceeding with dumping momentum to re-establish attitude control and Sun pointing.  All subsystems will be polled.
No new telemetry.  Significant telemetry from Sunday at 2204z:
Main bus voltage = 25.8 V
Battery pressures = 544 psi and 14.1 psi
Battery temp = -4.8 deg C
Propulsion tank 1 bottom temp = 11.4 deg C
Propulsion tank 2 bottom temp = 7.5 deg C
Propulsion tank 1 top temp = 12.4 deg C
Propulsion tank 2 top temp = 8.5 deg C
Propulsion tank 1 pressures = 0.488 psi
Propulsion tank 2 pressures = 0.366 psi
Estimated sun angle to solar arrays = ~60 deg with a ~30 deg nutation
BEHIND observatory status – Low main bus voltage and battery slowly charging, 2 (#6 &amp; 9) out of 11 battery cells are currently not functioning, uncontrolled attitude, rotating about the principal axis of inertia with a period of 154 seconds and a spin axis to Earth angle of 41.4 degrees.  Current orientation supports some solar array input, usable uplink communication near the edge of the + Z LGA, and only carrier lock on the downlink.  Propulsion tanks and lines are being warmed.  System momentum level requires use of the thrusters to re-establish attitude control.  The IEM (avionics) is on, PDU 1553 bus is on, propulsion primary tank heaters are on, propulsion primary line internal heaters are on, and propulsion primary line and valve external heaters are on.  The battery charge rate is C/4.</t>
  </si>
  <si>
    <t>Today, while testing the effect on the carrier signal of the uplink optimization, unexpectedly 5 telemetry frames were received as the IEM was on for 22 hours.  With a good signal level, -159 to -164 dBm and a ~3 minute period, there was continuous communications with the TWTA on for 30 minutes.  Subsequent analysis showed that the telemetry from the PDU was stale, so there was no sun vector.  From the one sample, the battery appears to be charging with the TWTA on, with battery pressures 634 psi and 19 psi, and main bus voltage at 24.9v.  As the uplink was good, began loading uplink time consuming commands to EEPROM, i.e., autoexec macro 1 and bad gyro data parameter to EA and G&amp;C.  The S/C emergency was reinstated (had ended at midnight) and a 6.2 hour DSS-14 support was added starting at 1815z.  As the signal had sufficient margin, the downlink rate was increased to 35 bps, which provides one (1 packet/frame) every 102 seconds.  8 good telemetry frames were received, including 3 memory dump packets and one temperature packet.  Despite suspending fault protection and power off all unnecessary load, it was found that many heaters and the star tracker were on.  These were subsequently powered off and disabled fault protection.  The 3 loads to EEPROM were verified from dumps received. This additional track was extremely beneficial.   To allow the battery to charge, the PDU 1553 bus was powered off and the propulsion tank secondary heater was enabled.  
Some significant telemetry:
Main bus voltage = 23.1v
Battery pressures = 496.3 psi and 15.2 psi
Battery temp = -2 deg C
Propulsion tank 1 bottom temp = -3.4 deg C
Propulsion tank 2 bottom temp = -14.3 deg C
Propulsion tank 1 pressures = 0.488 psi
Propulsion tank 2 pressures = 0.366 psi
Estimated sun angle to solar arrays = 41 to 88 deg
BEHIND observatory status – Low main bus voltage and battery slowly charging, uncontrolled attitude, ~13 to 14 minute rotation with the  ~3 minute rotation about the principal axis of inertia.  Current orientation supports continuous communication near the edge of the + Z LGA with some solar array input.  Propulsion tanks are frozen.  System momentum level requires use of the thrusters to re-establish attitude control.</t>
  </si>
  <si>
    <t>Today, during 4 brief TWTA sampling periods this morning, communications are still continuous with the carrier signal fluctuating between -158 dBm and -164 dBm.  The battery charge rate increased to C/4 for approximately 4 hours during the track this morning increasing the battery pressure by ~50 psi.  An autonomous momentum dump parameter was loaded, dumped, and verified to EA RAM and EEPROM and G&amp;C EEPROM.  Detailed power subsystem telemetry was received and cell #6 and #9 (2 out of 11 cells) are indicating 0 volts.  Propulsion tanks are slowly warming and have increased by ~2 deg C.  IMU2 was powered on briefly and initial indications show that it is healthy and was used to confirm the estimated system momentum level (high).  54 telemetry packets were received.  From the Doppler data analysis by the FDF, the nutation is slowing and returning to the previous spin axis orientation, see attached plot.
Some significant telemetry:
Main bus voltage = 25.1 V
Battery pressures = 454 psi and 15.2 psi
Battery temp = -1.7 deg C
Propulsion tank 1 bottom temp = -0.4 deg C
Propulsion tank 2 bottom temp = -12.3 deg C
Propulsion tank 1 pressures = 0.488 psi
Propulsion tank 2 pressures = 0.366 psi
Estimated sun angle to solar arrays = ~60 deg with a ~30 deg nutation
BEHIND observatory status – Low main bus voltage and battery slowly charging, 2 (#6 &amp; 9) out of 11 battery cells are currently not functioning, uncontrolled attitude,  ~3 minute rotation  with a ~12 to 13 minute nutation the about the principal axis of inertia.  Current orientation supports continuous communication near the edge of the + Z LGA with some solar array input.  Propulsion tanks remain frozen.  System momentum level requires use of the thrusters to re-establish attitude control.  The IEM (avionics) is on and propulsion secondary heaters are on when TWTA is off.</t>
  </si>
  <si>
    <t>Today, during 3 brief TWTA sampling periods this morning, peak carrier signals were -158 dBm, however, loss of symbol lock occurred during trough of 2 of the 7 cycles in the period.  The nutation continues to decrease and returning to the previous spin axis orientation, see attached Doppler residual analysis by the FDF (Friday’s plot).  49 telemetry packets were received along with 19 bad frames.  The battery charge rate increased to C/4 for approximately 6.5 hours during the track this morning increasing the battery pressure by ~85 psi.  In 18 hours, propulsion tanks continued to  warm and tank 1 increased by ~1 deg C and tank 2 increased by ~6 deg C.  Tank pressures are still indicating zero.  In preparation for the autonomous momentum dump to re-establish attitude control and Sun pointing, UTCF was set in EA RAM, HGA angle bias to zero, and Earth ephemerides were loaded, dumped, and verified.  
The plan for re-establishing attitude control and Sun pointing on by conducting an autonomous momentum dump in EA mode was reviewed during the telecon and has been updated with comments incorporated (attached).  The procedure is being developed and tested on the hardware simulator.
Some significant telemetry:
Main bus voltage = 24.5 V
Battery pressures = 575 psi and 14.7 psi
Battery temp = -5.5 deg C
Propulsion tank 1 bottom temp = 8.5 deg C
Propulsion tank 2 bottom temp = 3.5 deg C
Propulsion tank 1 pressures = 0.488 psi
Propulsion tank 2 pressures = 0.366 psi
Estimated sun angle to solar arrays = ~60 deg with a ~30 deg nutation
BEHIND observatory status – Low main bus voltage and battery slowly charging, 2 (#6 &amp; 9) out of 11 battery cells are currently not functioning, uncontrolled attitude,  ~118 second rotation  with a ~12 to 13 minute nutation the about the principal axis of inertia.  Current orientation supports nearly continuous communication near the edge of the + Z LGA with some solar array input.  Propulsion tanks remain frozen.  System momentum level requires use of the thrusters to re-establish attitude control.  The IEM (avionics) is on and propulsion tank primary and line secondary heaters are on.</t>
  </si>
  <si>
    <t>Today, a bit of setback as reaction wheels came on for 1.3 hours after clearing autonomy rule fire counts in preparation for the autonomous momentum dump.  While testing on the hardware simulator did not reveal this, due to very limited telemetry, autonomy rule fire counts were unknown.  As a result, the attitude state has once again been perturbed.  The uplink is still currently usable, however, the rotation of the spacecraft has increased about the momentum vector such that telemetry lock cannot be maintained long enough for a frame to be received (need at least 109 seconds).  See attached plot from the DSN radio science receiver team.  Only one telemetry packet was received before the attitude was disturbed, a spacecraft currents packet which showed all 4 wheels on at 74 W total.  As 41 bad frames were received, telemetry extraction has been requested from the DSN.  In preparation for the autonomous momentum dump to re-establish attitude control and Sun pointing, primary external propulsion line and valve heaters were powered on and secondary propulsion tank heaters and secondary propulsion internal line heaters were powered off. 
Testing of the autonomous  momentum dump sequence on the hardware simulator was completed with satisfactory results.  The sequence powers on the wheels about a minute before the dump to allow the wheels to soak up some  momentum from the body, making that portion of the total system momentum more observable.  (The proportion of the momentum in the body is imperfectly observable due to the failed gyro axis.)  This approach permits the software to point the spacecraft to the Sun and to dump sufficient momentum to give the star tracker an excellent chance of acquiring a solution expeditiously after the promotion to Standby mode.
It was concluded during the telecon to assess the state of the communications link and hopefully some telemetry as well before proceeding with dumping momentum to re-establish attitude control and Sun pointing.  All subsystems will be polled.
No new telemetry.  Significant telemetry from Sunday at 2204z:
Main bus voltage = 25.8 V
Battery pressures = 544 psi and 14.1 psi
Battery temp = -4.8 deg C
Propulsion tank 1 bottom temp = 11.4 deg C
Propulsion tank 2 bottom temp = 7.5 deg C
Propulsion tank 1 top temp = 12.4 deg C
Propulsion tank 2 top temp = 8.5 deg C
Propulsion tank 1 pressures = 0.488 psi
Propulsion tank 2 pressures = 0.366 psi
Estimated sun angle to solar arrays = ~60 deg with a ~30 deg nutation</t>
  </si>
  <si>
    <r>
      <t xml:space="preserve">During Friday’s two hour support with DSS-43 (70 meter dish), a test macro containing only TWTA HV on and no-operation commands was loaded to RAM to simulate loading the larger of the two new autoexec macros, 0 (154 bytes) and 1 (190 bytes). While the actual macros 0 and 1 were loaded to the uplink buffer, they were not copied to EEPROM, since execution of the test macro failed to produce a carrier signal.  The TWTA HV on command was then manually sent from the ground, but also failed to produce a carrier signal.  At this point the decision was made to attempt to command battery recovery – commanded IEM switched power and 1553 off; commanded TWTA to standby, primary and secondary tank and –y panel (R4) heaters on – all commands sent manually, multiple times.  The battery charge rate, while temporarily set to C/4, was returned to C/10 prior to powering off the 1553.
</t>
    </r>
    <r>
      <rPr>
        <sz val="11"/>
        <color theme="1"/>
        <rFont val="Calibri"/>
        <family val="2"/>
        <scheme val="minor"/>
      </rPr>
      <t>Post-track, MOps received word that the radio science receiver detected the signal for 15 seconds (220010z/220025z).</t>
    </r>
  </si>
  <si>
    <t>2016-267-2000z</t>
  </si>
  <si>
    <t>Observatory Carrier Last Received</t>
  </si>
  <si>
    <t>Carrier lock last occurred for 15 seconds (200010z/200025z) via the radio science receiver, during the 267-2015z/2215z DSS-43 track.</t>
  </si>
  <si>
    <r>
      <t>During the monthly single station recovery operations using DSS-14, the DSN established lock on the STEREO BEHIND downlink carrier at 2227z on Sunday, Aug 21st, after contact was lost with the observatory over 22 months ago.
For detailed recovery activites, switch to the '</t>
    </r>
    <r>
      <rPr>
        <b/>
        <sz val="9"/>
        <color theme="1"/>
        <rFont val="Arial"/>
        <family val="2"/>
      </rPr>
      <t>Behind_Recovery_Summary</t>
    </r>
    <r>
      <rPr>
        <sz val="9"/>
        <color theme="1"/>
        <rFont val="Arial"/>
        <family val="2"/>
      </rPr>
      <t>' tab.</t>
    </r>
  </si>
  <si>
    <t>Battery Recovery Track - Repeatedly send commands to Turn Off IEM Switched Power and PDU 1553 I/F Card. TWTA and EPC FIL PWR ON. Propulsion Tank PRI &amp; SEC Heaters ON. NYNZ Panel Operational(R4) Heater ON.</t>
  </si>
  <si>
    <t>Battery Recovery Track - Repeatedly turn off IEM switched power and PDU 1553 I/F card.</t>
  </si>
  <si>
    <t>Carrier Recovery Track - Commands carrier on for 30 minutes, then carrier off for 10 minutes, then battery recovery until EOT.  No carrier was detected during the support.</t>
  </si>
  <si>
    <t>2016-251-2333</t>
  </si>
  <si>
    <t>2016-251-2340</t>
  </si>
  <si>
    <t>IMU 2 powered on manually for recovery EA momentum dump
IMU 2 powered off autonomously following planned system reset following EA momentum dump</t>
  </si>
  <si>
    <t>Added Ahead events up through 11/16/2016
Added Behind recovery events and added 'behind_recovery_summary' tab which contains detail recovery activities</t>
  </si>
  <si>
    <t>2016-321-143343</t>
  </si>
  <si>
    <t>2016-348-0655</t>
  </si>
  <si>
    <t>2016-355-1530</t>
  </si>
  <si>
    <t>Observatory Momentum Dump (94); NGO (13)</t>
  </si>
  <si>
    <t>Delta V = 0.102</t>
  </si>
  <si>
    <t>2016-355-153329</t>
  </si>
  <si>
    <t>2016-348-1125</t>
  </si>
  <si>
    <t>2016-358-0934</t>
  </si>
  <si>
    <t>2016-358-1234</t>
  </si>
  <si>
    <t>2016-366-1558</t>
  </si>
  <si>
    <t>2016-366-2158</t>
  </si>
  <si>
    <t xml:space="preserve">G&amp;C wheel speed avoidance algorithm failed to converge at 1558z resulting in the loss of fine pointing for 46 seconds at 2158z when the algorithm successfully converged.  This coincides when two of the wheels reached the wheel speed dead zone for zero speed avoidance.   </t>
  </si>
  <si>
    <t xml:space="preserve">G&amp;C wheel speed avoidance algorithm failed to converge at 0934z resulting in the loss of fine pointing for 24 seconds at 1234z when the algorithm successfully converged.  This coincides when two of the wheels reached the wheel speed dead zone for zero speed avoidance.  </t>
  </si>
  <si>
    <t>Observatory Leap Second Addition (04)</t>
  </si>
  <si>
    <t>2016-366-235958</t>
  </si>
  <si>
    <t>Goldstone failed to compensate for the leap second until DOY 004; this caused failures in the automated ground timekeeping process until the uncompensated data worked its way through the system (DOY 008).</t>
  </si>
  <si>
    <t>Added Ahead events up through 1/10/2017</t>
  </si>
  <si>
    <t>2017-019-2100</t>
  </si>
  <si>
    <t>2017-019-210304</t>
  </si>
  <si>
    <t>Observatory Momentum Dump (95); NGO (14)</t>
  </si>
  <si>
    <t>2017-037-1412</t>
  </si>
  <si>
    <t>Autonomous momentum dump parameter update - selects the B thruster set as the primary thruster set for autonomous momentum dumps; no secondary thruster set.</t>
  </si>
  <si>
    <t>2017-048-1930</t>
  </si>
  <si>
    <t>Observatory Momentum Dump (96); NGO (15)</t>
  </si>
  <si>
    <t>Delta V = 0.093</t>
  </si>
  <si>
    <t>2017-048-193302</t>
  </si>
  <si>
    <t>2017-049-2227</t>
  </si>
  <si>
    <t>2017-050-1400</t>
  </si>
  <si>
    <t>SECCHI Reset (43) - Watchdog Timeout</t>
  </si>
  <si>
    <t>2017-051-1630</t>
  </si>
  <si>
    <t>Observatory Load G&amp;C Parameter Release 1.3.5 (EEPROM)</t>
  </si>
  <si>
    <t>Autonomous momentum dump, leap second and max slew rate parameter updates.</t>
  </si>
  <si>
    <t>2017-054-1933</t>
  </si>
  <si>
    <t>2017-054-2234</t>
  </si>
  <si>
    <t>Due to zero wheel speed avoidance.</t>
  </si>
  <si>
    <t>2017-066-1033</t>
  </si>
  <si>
    <t>2017-069-1033</t>
  </si>
  <si>
    <t>2017-075-1350</t>
  </si>
  <si>
    <t>2017-075-1920</t>
  </si>
  <si>
    <t>SECCHI Stepped Calibration (35) - Aphelion - NGO (4)</t>
  </si>
  <si>
    <t>SECCHI Stepped Calibration (36) - Midpoint - NGO (5)</t>
  </si>
  <si>
    <t>SECCHI Stepped Calibration (38) - Midpoint - NGO (7)</t>
  </si>
  <si>
    <t>SECCHI Stepped Calibration (37) - Perihelion - NGO (6)</t>
  </si>
  <si>
    <t>2017-081-2030</t>
  </si>
  <si>
    <t>Observatory Momentum Dump (97); NGO (16)</t>
  </si>
  <si>
    <t>Delta V = 0.101</t>
  </si>
  <si>
    <t>2017-081-203320</t>
  </si>
  <si>
    <t>2017-114-1600</t>
  </si>
  <si>
    <t>Observatory Momentum Dump (98); NGO (17)</t>
  </si>
  <si>
    <t>2017-114-160314</t>
  </si>
  <si>
    <t>2017-120-0703</t>
  </si>
  <si>
    <t>2017-121-0403</t>
  </si>
  <si>
    <t xml:space="preserve">On day 120 fine pointing was lost four times at 0703z, 1304z, 1603z, and 1904z and again on 121-0403z.  These occurrences are associated with transients that occurred as pairs of wheels (wheels 3 &amp; 4) passed through zero simultaneously.  There was some ping-ponging of the  wheels passing through zero that occurred at approximately the Speed Avoidance computation interval (3 hours) or multiples thereof.  In total, there were 108 occurrences of the Fine Specs Met flag being zero on day 120 which is well within the 3-sigma jitter specification.  These transients can occur with no gyro operations and are not indicative of any problem with the spacecraft G&amp;C. </t>
  </si>
  <si>
    <t>2017-139-0300</t>
  </si>
  <si>
    <t>SECCHI Reset (44) - Watchdog Timeout</t>
  </si>
  <si>
    <t>2017-138-0058</t>
  </si>
  <si>
    <t>2017-142-1400</t>
  </si>
  <si>
    <t>2017-142-140250</t>
  </si>
  <si>
    <t>Delta V = 0.084</t>
  </si>
  <si>
    <t>Observatory Momentum Dump (99); NGO (18)</t>
  </si>
  <si>
    <t>2017-159-1925</t>
  </si>
  <si>
    <t>2017-160-1700</t>
  </si>
  <si>
    <t>SECCHI Reset (45) - Watchdog Timeout</t>
  </si>
  <si>
    <t>2017-164-0915</t>
  </si>
  <si>
    <t>2017-164-1445</t>
  </si>
  <si>
    <t>SECCHI Stepped Calibration (39) - Aphelion - NGO (8)</t>
  </si>
  <si>
    <t>Observatory Battery Discharge Cycling (06)</t>
  </si>
  <si>
    <t>2017-165-1505</t>
  </si>
  <si>
    <t>2016-179-1523</t>
  </si>
  <si>
    <t>Observatory Momentum Dump (100); NGO (19)</t>
  </si>
  <si>
    <t>2017-180-1730</t>
  </si>
  <si>
    <t>2017-180-173337</t>
  </si>
  <si>
    <t>MCP voltage level raised to 3060V</t>
  </si>
  <si>
    <t>2017-193-0000</t>
  </si>
  <si>
    <t>Observatory Momentum Dump (101); NGO (20)</t>
  </si>
  <si>
    <t>Delta V = 0.090</t>
  </si>
  <si>
    <t>2017-212-1730</t>
  </si>
  <si>
    <t>2017-212-173310</t>
  </si>
  <si>
    <t>2017-241-1155</t>
  </si>
  <si>
    <t>2017-241-1725</t>
  </si>
  <si>
    <t>SECCHI Stepped Calibration (40) - Midpoint - NGO (9)</t>
  </si>
  <si>
    <t>On day 247, the star tracker on STEREO Ahead reset at 11:32:38z.  The star tracker was immediately promoted back to AAD mode by fault protection at 247-11:32:57z. Diagnostic data indicated the reset cause was due to a CPU Error, same as previous resets.  With no rate data 
available, a 0.4 degree X-axis roll error occurred which resulted in the loss of fine pointing for a total of 85 seconds, from 11:32:44z through 11:34:09z.</t>
  </si>
  <si>
    <t>2017-247-113238</t>
  </si>
  <si>
    <t>2017-247-113257</t>
  </si>
  <si>
    <t>Observatory Star Tracker Reset - Solar Conjunction (01)</t>
  </si>
  <si>
    <t>Observatory Star Tracker Reset - Solar Conjunction (02)</t>
  </si>
  <si>
    <t>Observatory Star Tracker Reset - Solar Conjunction (03)</t>
  </si>
  <si>
    <t>Observatory Star Tracker Reset (6)</t>
  </si>
  <si>
    <t>Observatory Star Tracker Reset - Solar Conjunction (04)</t>
  </si>
  <si>
    <t>Observatory Star Tracker Reset - Solar Conjunction (05)</t>
  </si>
  <si>
    <t>Observatory Star Tracker Reset - Solar Conjunction (06)</t>
  </si>
  <si>
    <t>Observatory Star Tracker Reset - Solar Conjunction (07)</t>
  </si>
  <si>
    <t>Observatory Star Tracker Reset - Solar Conjunction (08)</t>
  </si>
  <si>
    <t>Observatory Star Tracker Reset - Solar Conjunction (09)</t>
  </si>
  <si>
    <t>Observatory Star Tracker Reset - Solar Conjunction (10)</t>
  </si>
  <si>
    <t>Observatory Star Tracker Reset - Solar Conjunction (11)</t>
  </si>
  <si>
    <t>Observatory Star Tracker Reset - Solar Conjunction (12)</t>
  </si>
  <si>
    <t>Observatory Star Tracker Reset - Solar Conjunction (13)</t>
  </si>
  <si>
    <t>Observatory Star Tracker Reset - Solar Conjunction (14)</t>
  </si>
  <si>
    <t>Observatory Star Tracker Reset - Solar Conjunction (15)</t>
  </si>
  <si>
    <t>Observatory Star Tracker Reset - Solar Conjunction (16)</t>
  </si>
  <si>
    <t>Observatory Star Tracker Reset - Solar Conjunction (17)</t>
  </si>
  <si>
    <t>Observatory Star Tracker Reset - Solar Conjunction (18)</t>
  </si>
  <si>
    <t>Observatory Star Tracker Reset - Solar Conjunction (19)</t>
  </si>
  <si>
    <t>Observatory Star Tracker Reset - Solar Conjunction (20)</t>
  </si>
  <si>
    <t>Observatory Star Tracker Reset - Solar Conjunction (21)</t>
  </si>
  <si>
    <t>Observatory Star Tracker Reset - Solar Conjunction (22)</t>
  </si>
  <si>
    <t>Observatory Star Tracker Reset - Solar Conjunction (23)</t>
  </si>
  <si>
    <t>Observatory Star Tracker Reset - Solar Conjunction (24)</t>
  </si>
  <si>
    <t>Observatory Star Tracker Reset - Solar Conjunction (25)</t>
  </si>
  <si>
    <t>Observatory Star Tracker Reset - Solar Conjunction (26)</t>
  </si>
  <si>
    <t>Observatory Star Tracker Reset - Solar Conjunction (27)</t>
  </si>
  <si>
    <t>Observatory Star Tracker Reset - Solar Conjunction (28)</t>
  </si>
  <si>
    <t>Observatory Star Tracker Reset - Solar Conjunction (29)</t>
  </si>
  <si>
    <t>Observatory Star Tracker Reset - Solar Conjunction (30)</t>
  </si>
  <si>
    <t>Observatory Star Tracker Reset - Solar Conjunction (31)</t>
  </si>
  <si>
    <t>Observatory Star Tracker Reset - Solar Conjunction (32)</t>
  </si>
  <si>
    <t>Observatory Star Tracker Reset - Solar Conjunction (33)</t>
  </si>
  <si>
    <t>Observatory Star Tracker Reset - Solar Conjunction (34)</t>
  </si>
  <si>
    <t>Observatory Star Tracker Reset - Solar Conjunction (35)</t>
  </si>
  <si>
    <t>Observatory Star Tracker Reset - Solar Conjunction (36)</t>
  </si>
  <si>
    <t>Observatory Star Tracker Reset - Solar Conjunction (37)</t>
  </si>
  <si>
    <t>Observatory Momentum Dump (102); NGO (21)</t>
  </si>
  <si>
    <t>Delta V = 0.108</t>
  </si>
  <si>
    <t>2017-249-1730</t>
  </si>
  <si>
    <t>2017-212-173334</t>
  </si>
  <si>
    <t>Observatory Momentum Dump (103); NGO (22)</t>
  </si>
  <si>
    <t>2017-282-1200</t>
  </si>
  <si>
    <t>2017-282-120316</t>
  </si>
  <si>
    <t>2017-292-2104</t>
  </si>
  <si>
    <t>2017-294-1521</t>
  </si>
  <si>
    <t xml:space="preserve">On day 292, fine pointing was lost intermittently beginning at 2104z through 293-0122z, briefly at 293-1818z, 294-1038z and again on 294-1521z for a total of 217 seconds over a ~2 day period due to wheel-speed avoidance failures and attitude transients from momentum redistribution.  Fine pointing was well within the 3-sigma prime mission requirement.  The worst pointing performance was actually during the last several hours of day 292 when wheels 3 &amp; 4 were at their lowest speeds during the peiod (&lt;100rpm) where one would expect to see the worst friction/drag effects.  Peak pitch &amp; yaw errors during the period were 22.3 &amp; 15.9 arcsec, respectively.  In total there were four periods where wheel avoidance failed.  Despite the increased noise transients during the period, overall pointing performance remained quite good.  These transients can occur with no gyro operations and are not indicative of any problem with the spacecraft G&amp;C. </t>
  </si>
  <si>
    <t xml:space="preserve">Added Ahead events up through 10/22/2017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</si>
</sst>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ddd\-hhmm"/>
    <numFmt numFmtId="165" formatCode="[$-409]d\-mmm\-yyyy;@"/>
    <numFmt numFmtId="166" formatCode="m/d/yy\ h:mm;@"/>
    <numFmt numFmtId="167" formatCode="0.0"/>
  </numFmts>
  <fonts count="8" x14ac:knownFonts="1">
    <font>
      <sz val="11"/>
      <color theme="1"/>
      <name val="Calibri"/>
      <family val="2"/>
      <scheme val="minor"/>
    </font>
    <font>
      <sz val="9"/>
      <name val="Arial"/>
      <family val="2"/>
    </font>
    <font>
      <sz val="9"/>
      <color indexed="8"/>
      <name val="Arial"/>
      <family val="2"/>
    </font>
    <font>
      <sz val="9"/>
      <color theme="1"/>
      <name val="Arial"/>
      <family val="2"/>
    </font>
    <font>
      <b/>
      <sz val="11"/>
      <color theme="1"/>
      <name val="Calibri"/>
      <family val="2"/>
      <scheme val="minor"/>
    </font>
    <font>
      <b/>
      <sz val="9"/>
      <color theme="1"/>
      <name val="Arial"/>
      <family val="2"/>
    </font>
    <font>
      <sz val="11"/>
      <name val="Calibri"/>
      <family val="2"/>
      <scheme val="minor"/>
    </font>
    <font>
      <i/>
      <sz val="11"/>
      <color theme="1"/>
      <name val="Calibri"/>
      <family val="2"/>
      <scheme val="minor"/>
    </font>
  </fonts>
  <fills count="9">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257">
    <xf numFmtId="0" fontId="0" fillId="0" borderId="0" xfId="0"/>
    <xf numFmtId="0" fontId="4" fillId="3" borderId="1" xfId="0" applyFont="1" applyFill="1" applyBorder="1" applyAlignment="1">
      <alignment horizontal="center" vertical="center"/>
    </xf>
    <xf numFmtId="0" fontId="0" fillId="0" borderId="1" xfId="0"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0" xfId="0" applyFont="1"/>
    <xf numFmtId="0" fontId="5" fillId="2" borderId="1" xfId="0" applyFont="1" applyFill="1" applyBorder="1" applyAlignment="1">
      <alignment horizontal="center" vertical="center" textRotation="90"/>
    </xf>
    <xf numFmtId="0" fontId="5" fillId="2" borderId="1" xfId="0" applyFont="1" applyFill="1" applyBorder="1" applyAlignment="1">
      <alignment horizontal="center" vertical="center" textRotation="90" wrapText="1"/>
    </xf>
    <xf numFmtId="0" fontId="3" fillId="0" borderId="0" xfId="0" applyFont="1" applyBorder="1" applyAlignment="1">
      <alignment horizontal="center" vertical="center"/>
    </xf>
    <xf numFmtId="0" fontId="4" fillId="0" borderId="0" xfId="0" applyFont="1" applyAlignment="1">
      <alignment horizontal="center" vertical="center"/>
    </xf>
    <xf numFmtId="0" fontId="3" fillId="4" borderId="1" xfId="0" applyFont="1" applyFill="1" applyBorder="1" applyAlignment="1">
      <alignment horizontal="center" vertical="center"/>
    </xf>
    <xf numFmtId="0" fontId="0" fillId="4" borderId="0" xfId="0" applyFill="1"/>
    <xf numFmtId="0" fontId="0" fillId="4" borderId="0" xfId="0" applyFill="1" applyAlignment="1">
      <alignment vertical="center"/>
    </xf>
    <xf numFmtId="0" fontId="5" fillId="5" borderId="1" xfId="0" applyFont="1" applyFill="1" applyBorder="1" applyAlignment="1">
      <alignment horizontal="center" vertical="center" wrapText="1"/>
    </xf>
    <xf numFmtId="165" fontId="3" fillId="4" borderId="1" xfId="0" applyNumberFormat="1" applyFont="1" applyFill="1" applyBorder="1" applyAlignment="1">
      <alignment horizontal="center" vertical="center"/>
    </xf>
    <xf numFmtId="0" fontId="4" fillId="4" borderId="0" xfId="0" applyFont="1" applyFill="1" applyAlignment="1">
      <alignment horizontal="center" vertical="center"/>
    </xf>
    <xf numFmtId="0" fontId="0" fillId="0" borderId="0" xfId="0" applyAlignment="1">
      <alignment horizontal="center" vertical="center"/>
    </xf>
    <xf numFmtId="0" fontId="0" fillId="0" borderId="0" xfId="0"/>
    <xf numFmtId="0" fontId="3"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3" fillId="4" borderId="1" xfId="0" applyFont="1" applyFill="1" applyBorder="1" applyAlignment="1">
      <alignment vertical="center"/>
    </xf>
    <xf numFmtId="0" fontId="1" fillId="4" borderId="1" xfId="0" applyFont="1" applyFill="1" applyBorder="1" applyAlignment="1">
      <alignment horizontal="center" vertical="center"/>
    </xf>
    <xf numFmtId="0" fontId="1" fillId="4" borderId="1" xfId="0" applyFont="1" applyFill="1" applyBorder="1" applyAlignment="1">
      <alignment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textRotation="90"/>
    </xf>
    <xf numFmtId="0" fontId="5" fillId="5" borderId="1" xfId="0" applyFont="1" applyFill="1" applyBorder="1" applyAlignment="1">
      <alignment horizontal="center" vertical="center" textRotation="90" wrapText="1"/>
    </xf>
    <xf numFmtId="165" fontId="3" fillId="4" borderId="1" xfId="0" applyNumberFormat="1" applyFont="1" applyFill="1" applyBorder="1" applyAlignment="1">
      <alignment horizontal="center" vertical="center"/>
    </xf>
    <xf numFmtId="0" fontId="0" fillId="0" borderId="1" xfId="0" applyFill="1" applyBorder="1" applyAlignment="1">
      <alignment horizontal="left" vertical="center" wrapText="1"/>
    </xf>
    <xf numFmtId="0" fontId="0" fillId="0" borderId="0" xfId="0"/>
    <xf numFmtId="0" fontId="1" fillId="0" borderId="3" xfId="0" applyFont="1" applyFill="1" applyBorder="1" applyAlignment="1">
      <alignment horizontal="center" vertical="center"/>
    </xf>
    <xf numFmtId="0" fontId="3" fillId="4" borderId="1" xfId="0" applyFont="1" applyFill="1" applyBorder="1" applyAlignment="1">
      <alignment horizontal="center" vertical="center"/>
    </xf>
    <xf numFmtId="0" fontId="0" fillId="4" borderId="0" xfId="0" applyFill="1"/>
    <xf numFmtId="0" fontId="1" fillId="4" borderId="1" xfId="0" quotePrefix="1"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1" fillId="0" borderId="1" xfId="0" quotePrefix="1" applyFont="1" applyFill="1" applyBorder="1" applyAlignment="1">
      <alignment horizontal="center" vertical="center"/>
    </xf>
    <xf numFmtId="0" fontId="1" fillId="0" borderId="3" xfId="0" applyFont="1" applyFill="1" applyBorder="1" applyAlignment="1">
      <alignment vertical="center"/>
    </xf>
    <xf numFmtId="165" fontId="3" fillId="4"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left" vertical="center" wrapText="1"/>
    </xf>
    <xf numFmtId="0" fontId="3" fillId="4" borderId="1" xfId="0" applyFont="1" applyFill="1" applyBorder="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center" vertical="center"/>
    </xf>
    <xf numFmtId="0" fontId="2" fillId="4" borderId="2" xfId="0" applyFont="1" applyFill="1" applyBorder="1" applyAlignment="1">
      <alignment vertical="center" wrapText="1"/>
    </xf>
    <xf numFmtId="164" fontId="1" fillId="0" borderId="3" xfId="0" applyNumberFormat="1" applyFont="1" applyFill="1" applyBorder="1" applyAlignment="1">
      <alignment horizontal="center" vertical="center" wrapText="1"/>
    </xf>
    <xf numFmtId="0" fontId="2" fillId="0" borderId="3" xfId="0" applyFont="1" applyFill="1" applyBorder="1" applyAlignment="1">
      <alignment vertical="center" wrapText="1"/>
    </xf>
    <xf numFmtId="166" fontId="0" fillId="0" borderId="0" xfId="0" applyNumberFormat="1" applyAlignment="1">
      <alignment horizontal="center" vertical="center"/>
    </xf>
    <xf numFmtId="0" fontId="3" fillId="4" borderId="1" xfId="0" applyFont="1" applyFill="1" applyBorder="1" applyAlignment="1">
      <alignment horizontal="center" vertical="center"/>
    </xf>
    <xf numFmtId="165" fontId="3" fillId="4"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2" xfId="0" applyFont="1" applyFill="1" applyBorder="1" applyAlignment="1">
      <alignment horizontal="center" vertical="center"/>
    </xf>
    <xf numFmtId="0" fontId="1" fillId="4" borderId="2" xfId="0" applyFont="1" applyFill="1" applyBorder="1" applyAlignment="1">
      <alignment vertical="center"/>
    </xf>
    <xf numFmtId="0" fontId="0" fillId="4" borderId="2" xfId="0" applyFill="1" applyBorder="1"/>
    <xf numFmtId="0" fontId="0" fillId="0" borderId="0" xfId="0"/>
    <xf numFmtId="0" fontId="3" fillId="0" borderId="0" xfId="0" applyFont="1" applyBorder="1" applyAlignment="1">
      <alignment horizontal="center" vertical="center"/>
    </xf>
    <xf numFmtId="0" fontId="3" fillId="4" borderId="1" xfId="0" applyFont="1" applyFill="1" applyBorder="1" applyAlignment="1">
      <alignment horizontal="center" vertical="center"/>
    </xf>
    <xf numFmtId="165" fontId="3" fillId="4"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3" fillId="4" borderId="1" xfId="0" applyFont="1" applyFill="1" applyBorder="1" applyAlignment="1">
      <alignment vertical="center"/>
    </xf>
    <xf numFmtId="0" fontId="1" fillId="4" borderId="1" xfId="0" applyFont="1" applyFill="1" applyBorder="1" applyAlignment="1">
      <alignment horizontal="center" vertical="center"/>
    </xf>
    <xf numFmtId="0" fontId="1" fillId="4" borderId="1" xfId="0" applyFont="1" applyFill="1" applyBorder="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center" vertical="center"/>
    </xf>
    <xf numFmtId="0" fontId="1" fillId="4" borderId="1" xfId="0" quotePrefix="1" applyFont="1" applyFill="1" applyBorder="1" applyAlignment="1">
      <alignment horizontal="center" vertical="center"/>
    </xf>
    <xf numFmtId="0" fontId="1" fillId="4" borderId="1" xfId="0" applyFont="1" applyFill="1" applyBorder="1" applyAlignment="1">
      <alignment vertical="center" wrapText="1"/>
    </xf>
    <xf numFmtId="0" fontId="3" fillId="4" borderId="1" xfId="0" applyFont="1" applyFill="1" applyBorder="1" applyAlignment="1">
      <alignment vertical="center" wrapText="1"/>
    </xf>
    <xf numFmtId="0" fontId="2" fillId="4" borderId="1" xfId="0" applyFont="1" applyFill="1" applyBorder="1" applyAlignment="1">
      <alignment vertical="center" wrapText="1"/>
    </xf>
    <xf numFmtId="0" fontId="1" fillId="4" borderId="1" xfId="0" applyNumberFormat="1" applyFont="1" applyFill="1" applyBorder="1" applyAlignment="1">
      <alignment vertical="center" wrapText="1"/>
    </xf>
    <xf numFmtId="0" fontId="3" fillId="4" borderId="1" xfId="0" applyNumberFormat="1" applyFont="1" applyFill="1" applyBorder="1" applyAlignment="1">
      <alignment vertical="center" wrapText="1"/>
    </xf>
    <xf numFmtId="0" fontId="0" fillId="4" borderId="1" xfId="0" applyFill="1" applyBorder="1" applyAlignment="1">
      <alignment horizontal="center" vertical="center"/>
    </xf>
    <xf numFmtId="0" fontId="3"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0" fontId="3" fillId="4"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1" fillId="0" borderId="1" xfId="0" applyFont="1" applyFill="1" applyBorder="1" applyAlignment="1">
      <alignment vertical="center"/>
    </xf>
    <xf numFmtId="0" fontId="3" fillId="0" borderId="1" xfId="0" applyFont="1" applyBorder="1" applyAlignment="1">
      <alignment vertical="center"/>
    </xf>
    <xf numFmtId="0" fontId="1" fillId="0" borderId="1" xfId="0" applyFont="1" applyFill="1" applyBorder="1" applyAlignment="1">
      <alignment horizontal="center" vertical="center"/>
    </xf>
    <xf numFmtId="0" fontId="3" fillId="0" borderId="1" xfId="0" applyFont="1" applyBorder="1" applyAlignment="1">
      <alignment vertical="center" wrapText="1"/>
    </xf>
    <xf numFmtId="0" fontId="3" fillId="0" borderId="3" xfId="0" applyFont="1" applyBorder="1" applyAlignment="1">
      <alignment horizontal="center" vertical="center"/>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165" fontId="3" fillId="4" borderId="3" xfId="0" applyNumberFormat="1" applyFont="1" applyFill="1" applyBorder="1" applyAlignment="1">
      <alignment horizontal="center" vertical="center"/>
    </xf>
    <xf numFmtId="165" fontId="3" fillId="4" borderId="2" xfId="0" applyNumberFormat="1" applyFont="1" applyFill="1" applyBorder="1" applyAlignment="1">
      <alignment horizontal="center" vertical="center"/>
    </xf>
    <xf numFmtId="0" fontId="0" fillId="4" borderId="1" xfId="0" applyFill="1" applyBorder="1"/>
    <xf numFmtId="164" fontId="1" fillId="0" borderId="1" xfId="0" applyNumberFormat="1" applyFont="1" applyFill="1" applyBorder="1" applyAlignment="1">
      <alignment horizontal="center" vertical="center" wrapText="1"/>
    </xf>
    <xf numFmtId="0" fontId="3" fillId="4" borderId="0" xfId="0" applyFont="1" applyFill="1" applyBorder="1" applyAlignment="1">
      <alignment horizontal="center" vertical="center"/>
    </xf>
    <xf numFmtId="165" fontId="3" fillId="4" borderId="0" xfId="0" applyNumberFormat="1" applyFont="1" applyFill="1" applyBorder="1" applyAlignment="1">
      <alignment horizontal="center" vertical="center"/>
    </xf>
    <xf numFmtId="0" fontId="3" fillId="0" borderId="3" xfId="0" applyFont="1" applyBorder="1" applyAlignment="1">
      <alignment vertical="center"/>
    </xf>
    <xf numFmtId="0" fontId="3" fillId="0" borderId="2" xfId="0" applyFont="1" applyBorder="1" applyAlignment="1">
      <alignment vertical="center"/>
    </xf>
    <xf numFmtId="0" fontId="3" fillId="4" borderId="1" xfId="0" applyFont="1" applyFill="1" applyBorder="1" applyAlignment="1">
      <alignment horizontal="left" vertical="center"/>
    </xf>
    <xf numFmtId="0" fontId="1" fillId="4" borderId="3" xfId="0" applyFont="1" applyFill="1" applyBorder="1" applyAlignment="1">
      <alignment horizontal="left" vertical="center" wrapText="1"/>
    </xf>
    <xf numFmtId="0" fontId="2" fillId="4" borderId="3" xfId="0" applyFont="1" applyFill="1" applyBorder="1" applyAlignment="1">
      <alignment vertical="center" wrapText="1"/>
    </xf>
    <xf numFmtId="0" fontId="1" fillId="4" borderId="2" xfId="0" applyFont="1" applyFill="1" applyBorder="1" applyAlignment="1">
      <alignment vertical="center" wrapText="1"/>
    </xf>
    <xf numFmtId="0" fontId="1" fillId="0" borderId="3" xfId="0" applyFont="1" applyFill="1" applyBorder="1" applyAlignment="1">
      <alignment vertical="center" wrapText="1"/>
    </xf>
    <xf numFmtId="0" fontId="3" fillId="4" borderId="2" xfId="0" applyFont="1" applyFill="1" applyBorder="1" applyAlignment="1">
      <alignment vertical="center"/>
    </xf>
    <xf numFmtId="0" fontId="1" fillId="0" borderId="2" xfId="0" applyFont="1" applyFill="1" applyBorder="1" applyAlignment="1">
      <alignment vertical="center" wrapText="1"/>
    </xf>
    <xf numFmtId="0" fontId="1" fillId="4" borderId="3" xfId="0" applyFont="1" applyFill="1" applyBorder="1" applyAlignment="1">
      <alignment vertical="center" wrapText="1"/>
    </xf>
    <xf numFmtId="166" fontId="0" fillId="0" borderId="0" xfId="0" applyNumberFormat="1"/>
    <xf numFmtId="0" fontId="0" fillId="0" borderId="0" xfId="0"/>
    <xf numFmtId="0" fontId="3" fillId="4" borderId="1" xfId="0" applyFont="1" applyFill="1" applyBorder="1" applyAlignment="1">
      <alignment horizontal="center" vertical="center"/>
    </xf>
    <xf numFmtId="0" fontId="0" fillId="4" borderId="0" xfId="0" applyFill="1"/>
    <xf numFmtId="0" fontId="1"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166" fontId="4" fillId="0" borderId="0" xfId="0" applyNumberFormat="1" applyFont="1" applyBorder="1" applyAlignment="1">
      <alignment horizontal="left" vertical="center"/>
    </xf>
    <xf numFmtId="0" fontId="0" fillId="0" borderId="0" xfId="0"/>
    <xf numFmtId="0" fontId="0" fillId="0" borderId="0" xfId="0"/>
    <xf numFmtId="0" fontId="0" fillId="0" borderId="0" xfId="0" applyAlignment="1">
      <alignment vertical="center"/>
    </xf>
    <xf numFmtId="14" fontId="0" fillId="0" borderId="1" xfId="0" applyNumberFormat="1" applyBorder="1" applyAlignment="1">
      <alignment horizontal="center" vertical="center"/>
    </xf>
    <xf numFmtId="0" fontId="0" fillId="0" borderId="1" xfId="0" applyFill="1" applyBorder="1" applyAlignment="1">
      <alignment vertical="center" wrapText="1"/>
    </xf>
    <xf numFmtId="167" fontId="4" fillId="0" borderId="4" xfId="0" applyNumberFormat="1" applyFont="1" applyBorder="1" applyAlignment="1">
      <alignment horizontal="center" vertical="center"/>
    </xf>
    <xf numFmtId="0" fontId="4" fillId="0" borderId="6" xfId="0" applyFont="1" applyBorder="1" applyAlignment="1">
      <alignment horizontal="left" vertical="center"/>
    </xf>
    <xf numFmtId="167" fontId="4" fillId="0" borderId="9" xfId="0" applyNumberFormat="1" applyFont="1" applyBorder="1" applyAlignment="1">
      <alignment horizontal="center" vertical="center"/>
    </xf>
    <xf numFmtId="0" fontId="4" fillId="0" borderId="10" xfId="0" applyFont="1" applyBorder="1" applyAlignment="1">
      <alignment horizontal="left" vertical="center"/>
    </xf>
    <xf numFmtId="0" fontId="4" fillId="6" borderId="4" xfId="0" applyFont="1" applyFill="1" applyBorder="1" applyAlignment="1">
      <alignment horizontal="center" vertical="center"/>
    </xf>
    <xf numFmtId="166" fontId="4" fillId="6" borderId="5" xfId="0" applyNumberFormat="1"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167" fontId="6" fillId="0" borderId="1" xfId="0" applyNumberFormat="1" applyFont="1" applyBorder="1" applyAlignment="1">
      <alignment horizontal="center" vertical="center"/>
    </xf>
    <xf numFmtId="167" fontId="6" fillId="0" borderId="2" xfId="0" applyNumberFormat="1" applyFont="1" applyBorder="1" applyAlignment="1">
      <alignment horizontal="center" vertical="center"/>
    </xf>
    <xf numFmtId="0" fontId="4" fillId="4" borderId="0" xfId="0" applyFont="1" applyFill="1" applyBorder="1" applyAlignment="1">
      <alignment horizontal="center" vertical="center"/>
    </xf>
    <xf numFmtId="167" fontId="4" fillId="0" borderId="11" xfId="0" applyNumberFormat="1" applyFont="1" applyBorder="1" applyAlignment="1">
      <alignment horizontal="center" vertical="center"/>
    </xf>
    <xf numFmtId="0" fontId="4" fillId="0" borderId="13" xfId="0" applyFont="1" applyBorder="1" applyAlignment="1">
      <alignment horizontal="left" vertical="center"/>
    </xf>
    <xf numFmtId="167" fontId="4" fillId="0" borderId="0" xfId="0" applyNumberFormat="1" applyFont="1" applyBorder="1" applyAlignment="1">
      <alignment horizontal="center" vertical="center"/>
    </xf>
    <xf numFmtId="0" fontId="4" fillId="0" borderId="15" xfId="0" applyFont="1" applyBorder="1" applyAlignment="1">
      <alignment horizontal="left" vertical="center"/>
    </xf>
    <xf numFmtId="0" fontId="0" fillId="0" borderId="7" xfId="0" applyFont="1" applyBorder="1" applyAlignment="1">
      <alignment horizontal="center" vertical="center"/>
    </xf>
    <xf numFmtId="166"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left" vertical="center"/>
    </xf>
    <xf numFmtId="166" fontId="0" fillId="0" borderId="2" xfId="0" applyNumberFormat="1" applyFont="1" applyBorder="1" applyAlignment="1">
      <alignment horizontal="center" vertical="center"/>
    </xf>
    <xf numFmtId="0" fontId="0" fillId="0" borderId="14" xfId="0" applyFont="1" applyBorder="1" applyAlignment="1">
      <alignment horizontal="center" vertical="center"/>
    </xf>
    <xf numFmtId="166"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167" fontId="0" fillId="0" borderId="1" xfId="0" applyNumberFormat="1" applyFont="1" applyBorder="1" applyAlignment="1">
      <alignment horizontal="center" vertical="center"/>
    </xf>
    <xf numFmtId="0" fontId="0" fillId="0" borderId="8" xfId="0" applyFont="1" applyBorder="1" applyAlignment="1">
      <alignment horizontal="left" vertical="center" wrapText="1"/>
    </xf>
    <xf numFmtId="0" fontId="0" fillId="0" borderId="0" xfId="0" applyFont="1" applyAlignment="1">
      <alignment horizontal="center" vertical="center"/>
    </xf>
    <xf numFmtId="166" fontId="0" fillId="0" borderId="0" xfId="0" applyNumberFormat="1" applyFont="1" applyAlignment="1">
      <alignment horizontal="center" vertical="center"/>
    </xf>
    <xf numFmtId="0" fontId="6" fillId="4" borderId="7" xfId="0" applyFont="1" applyFill="1" applyBorder="1" applyAlignment="1">
      <alignment horizontal="center" vertical="center" wrapText="1"/>
    </xf>
    <xf numFmtId="0" fontId="0" fillId="4" borderId="1" xfId="0" applyFont="1" applyFill="1" applyBorder="1" applyAlignment="1">
      <alignment horizontal="center" vertical="center"/>
    </xf>
    <xf numFmtId="0" fontId="6" fillId="4" borderId="8" xfId="0" applyFont="1" applyFill="1" applyBorder="1" applyAlignment="1">
      <alignment vertical="center" wrapText="1"/>
    </xf>
    <xf numFmtId="0" fontId="0" fillId="4" borderId="7" xfId="0" applyFont="1" applyFill="1" applyBorder="1" applyAlignment="1">
      <alignment horizontal="center" vertical="center"/>
    </xf>
    <xf numFmtId="0" fontId="6" fillId="4" borderId="1" xfId="0" applyFont="1" applyFill="1" applyBorder="1" applyAlignment="1">
      <alignment horizontal="center" vertical="center" wrapText="1"/>
    </xf>
    <xf numFmtId="0" fontId="0" fillId="4" borderId="9"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7" xfId="0" quotePrefix="1" applyFont="1" applyFill="1" applyBorder="1" applyAlignment="1">
      <alignment horizontal="center" vertical="center"/>
    </xf>
    <xf numFmtId="0" fontId="0" fillId="0" borderId="8" xfId="0" applyFont="1" applyBorder="1" applyAlignment="1">
      <alignment vertical="center" wrapText="1"/>
    </xf>
    <xf numFmtId="0" fontId="0" fillId="0" borderId="8" xfId="0" applyFont="1" applyBorder="1" applyAlignment="1">
      <alignment vertical="center"/>
    </xf>
    <xf numFmtId="0" fontId="0" fillId="0" borderId="0" xfId="0" applyFont="1" applyAlignment="1">
      <alignment vertical="center"/>
    </xf>
    <xf numFmtId="166" fontId="0" fillId="0" borderId="0" xfId="0" applyNumberFormat="1" applyFont="1" applyAlignment="1">
      <alignment vertical="center"/>
    </xf>
    <xf numFmtId="166" fontId="0" fillId="4" borderId="1" xfId="0" applyNumberFormat="1" applyFont="1" applyFill="1" applyBorder="1" applyAlignment="1">
      <alignment horizontal="center" vertical="center"/>
    </xf>
    <xf numFmtId="166" fontId="6" fillId="4" borderId="1" xfId="0" applyNumberFormat="1" applyFont="1" applyFill="1" applyBorder="1" applyAlignment="1">
      <alignment horizontal="center" vertical="center" wrapText="1"/>
    </xf>
    <xf numFmtId="0" fontId="0" fillId="0" borderId="1" xfId="0" applyBorder="1" applyAlignment="1">
      <alignment horizontal="left" vertical="center"/>
    </xf>
    <xf numFmtId="0" fontId="3" fillId="0" borderId="7" xfId="0" applyFont="1" applyBorder="1" applyAlignment="1">
      <alignment horizontal="center" vertical="center"/>
    </xf>
    <xf numFmtId="0"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0" fillId="0" borderId="0" xfId="0" applyFill="1"/>
    <xf numFmtId="0" fontId="3" fillId="0" borderId="0" xfId="0" applyFont="1" applyFill="1" applyBorder="1" applyAlignment="1">
      <alignment horizontal="center" vertical="center"/>
    </xf>
    <xf numFmtId="165" fontId="3" fillId="0" borderId="0" xfId="0" applyNumberFormat="1" applyFont="1" applyFill="1" applyBorder="1" applyAlignment="1">
      <alignment horizontal="center" vertical="center"/>
    </xf>
    <xf numFmtId="0" fontId="0" fillId="0" borderId="8" xfId="0" applyFont="1" applyFill="1" applyBorder="1" applyAlignment="1">
      <alignment vertical="center"/>
    </xf>
    <xf numFmtId="166" fontId="0" fillId="0" borderId="1" xfId="0" applyNumberFormat="1" applyFont="1" applyFill="1" applyBorder="1" applyAlignment="1">
      <alignment horizontal="center" vertical="center"/>
    </xf>
    <xf numFmtId="167" fontId="6" fillId="0" borderId="1"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0" fillId="0" borderId="8" xfId="0" applyFont="1" applyFill="1" applyBorder="1" applyAlignment="1">
      <alignment horizontal="left" vertical="center"/>
    </xf>
    <xf numFmtId="0" fontId="3" fillId="0" borderId="9" xfId="0" applyFont="1" applyFill="1" applyBorder="1" applyAlignment="1">
      <alignment horizontal="center" vertical="center"/>
    </xf>
    <xf numFmtId="166" fontId="0"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167" fontId="6" fillId="0" borderId="2" xfId="0" applyNumberFormat="1" applyFont="1" applyFill="1" applyBorder="1" applyAlignment="1">
      <alignment horizontal="center"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2" xfId="0" applyFont="1" applyBorder="1" applyAlignment="1">
      <alignment horizontal="center" vertical="center"/>
    </xf>
    <xf numFmtId="167" fontId="0" fillId="0" borderId="2" xfId="0" applyNumberFormat="1" applyFont="1" applyBorder="1" applyAlignment="1">
      <alignment horizontal="center" vertical="center"/>
    </xf>
    <xf numFmtId="0" fontId="0" fillId="0" borderId="10" xfId="0" applyFont="1" applyBorder="1" applyAlignment="1">
      <alignment horizontal="left" vertical="center" wrapText="1"/>
    </xf>
    <xf numFmtId="14" fontId="0" fillId="0" borderId="16" xfId="0" applyNumberFormat="1" applyBorder="1" applyAlignment="1">
      <alignment horizontal="center" vertical="center"/>
    </xf>
    <xf numFmtId="165" fontId="3" fillId="6" borderId="1" xfId="0" applyNumberFormat="1" applyFont="1" applyFill="1" applyBorder="1" applyAlignment="1">
      <alignment horizontal="center" vertical="center"/>
    </xf>
    <xf numFmtId="0" fontId="3" fillId="6" borderId="1" xfId="0" applyFont="1" applyFill="1" applyBorder="1" applyAlignment="1">
      <alignment horizontal="center" vertical="center"/>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3" fillId="6" borderId="1" xfId="0" applyFont="1" applyFill="1" applyBorder="1" applyAlignment="1">
      <alignment vertical="center" wrapText="1"/>
    </xf>
    <xf numFmtId="165" fontId="3" fillId="7" borderId="1" xfId="0" applyNumberFormat="1" applyFont="1" applyFill="1" applyBorder="1" applyAlignment="1">
      <alignment horizontal="center" vertical="center"/>
    </xf>
    <xf numFmtId="0" fontId="1"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1" fillId="7" borderId="1" xfId="0" applyFont="1" applyFill="1" applyBorder="1" applyAlignment="1">
      <alignment horizontal="left" vertical="center" wrapText="1"/>
    </xf>
    <xf numFmtId="0" fontId="3" fillId="7" borderId="1" xfId="0" applyFont="1" applyFill="1" applyBorder="1" applyAlignment="1">
      <alignment vertical="center" wrapText="1"/>
    </xf>
    <xf numFmtId="0" fontId="6" fillId="4" borderId="10" xfId="0" applyFont="1" applyFill="1" applyBorder="1" applyAlignment="1">
      <alignment vertical="center" wrapText="1"/>
    </xf>
    <xf numFmtId="167" fontId="0" fillId="0" borderId="0" xfId="0" applyNumberFormat="1"/>
    <xf numFmtId="0" fontId="0" fillId="4" borderId="8" xfId="0" applyFont="1" applyFill="1" applyBorder="1" applyAlignment="1">
      <alignment horizontal="left" vertical="center"/>
    </xf>
    <xf numFmtId="0" fontId="0" fillId="0" borderId="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167" fontId="4" fillId="0" borderId="7" xfId="0" applyNumberFormat="1" applyFont="1" applyBorder="1" applyAlignment="1">
      <alignment horizontal="center" vertical="center"/>
    </xf>
    <xf numFmtId="0" fontId="4" fillId="0" borderId="8" xfId="0" applyFont="1" applyBorder="1" applyAlignment="1">
      <alignment horizontal="left" vertical="center"/>
    </xf>
    <xf numFmtId="0" fontId="3" fillId="8" borderId="1" xfId="0" applyFont="1" applyFill="1" applyBorder="1" applyAlignment="1">
      <alignment horizontal="center" vertical="center"/>
    </xf>
    <xf numFmtId="165" fontId="3" fillId="8" borderId="1" xfId="0" applyNumberFormat="1" applyFont="1" applyFill="1" applyBorder="1" applyAlignment="1">
      <alignment horizontal="center" vertical="center"/>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3" fillId="8" borderId="1" xfId="0" applyFont="1" applyFill="1" applyBorder="1" applyAlignment="1">
      <alignment vertical="center" wrapText="1"/>
    </xf>
    <xf numFmtId="0" fontId="0" fillId="8" borderId="0" xfId="0" applyFill="1"/>
    <xf numFmtId="0" fontId="3" fillId="6" borderId="1" xfId="0" applyFont="1" applyFill="1" applyBorder="1" applyAlignment="1">
      <alignment vertical="center"/>
    </xf>
    <xf numFmtId="0" fontId="0" fillId="6" borderId="0" xfId="0" applyFill="1"/>
    <xf numFmtId="0" fontId="1" fillId="6" borderId="1" xfId="0" applyFont="1" applyFill="1" applyBorder="1" applyAlignment="1">
      <alignment vertical="center" wrapText="1"/>
    </xf>
    <xf numFmtId="0" fontId="1" fillId="6" borderId="1" xfId="0" applyFont="1" applyFill="1" applyBorder="1" applyAlignment="1">
      <alignment horizontal="center" vertical="center"/>
    </xf>
    <xf numFmtId="165"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0" fillId="0" borderId="0" xfId="0" applyAlignment="1">
      <alignment vertical="top"/>
    </xf>
    <xf numFmtId="0" fontId="0" fillId="0" borderId="0" xfId="0" applyAlignment="1">
      <alignment horizont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left" vertical="top" wrapText="1"/>
    </xf>
    <xf numFmtId="0" fontId="0" fillId="0" borderId="6" xfId="0" applyBorder="1" applyAlignment="1">
      <alignment horizontal="left" vertical="top"/>
    </xf>
    <xf numFmtId="0" fontId="7" fillId="0" borderId="10" xfId="0" applyFont="1" applyBorder="1" applyAlignment="1">
      <alignment horizontal="left" vertical="top" wrapText="1"/>
    </xf>
    <xf numFmtId="0" fontId="7" fillId="0" borderId="13" xfId="0" applyFont="1" applyBorder="1" applyAlignment="1">
      <alignment horizontal="left" vertical="top" wrapText="1"/>
    </xf>
    <xf numFmtId="0" fontId="0" fillId="0" borderId="6" xfId="0" applyBorder="1" applyAlignment="1">
      <alignment horizontal="left" vertical="top" wrapText="1"/>
    </xf>
    <xf numFmtId="0" fontId="0" fillId="0" borderId="13" xfId="0" applyBorder="1" applyAlignment="1">
      <alignment horizontal="left" vertical="top"/>
    </xf>
    <xf numFmtId="0" fontId="4" fillId="6" borderId="17" xfId="0" applyFont="1" applyFill="1" applyBorder="1" applyAlignment="1">
      <alignment horizontal="center" vertical="top"/>
    </xf>
    <xf numFmtId="0" fontId="4" fillId="6" borderId="17" xfId="0" applyFont="1" applyFill="1" applyBorder="1"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left" vertical="center"/>
    </xf>
    <xf numFmtId="0" fontId="7" fillId="0" borderId="10" xfId="0" applyFont="1" applyBorder="1" applyAlignment="1">
      <alignment vertical="top" wrapText="1"/>
    </xf>
    <xf numFmtId="0" fontId="7" fillId="0" borderId="20" xfId="0" applyFont="1" applyBorder="1" applyAlignment="1">
      <alignment vertical="center" wrapText="1"/>
    </xf>
    <xf numFmtId="0" fontId="7" fillId="0" borderId="1" xfId="0" applyFont="1" applyBorder="1" applyAlignment="1">
      <alignment vertical="center" wrapText="1"/>
    </xf>
    <xf numFmtId="0" fontId="0" fillId="0" borderId="1" xfId="0" applyBorder="1" applyAlignment="1">
      <alignment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0" borderId="0" xfId="0" applyFont="1" applyBorder="1" applyAlignment="1">
      <alignment horizontal="left" vertical="center"/>
    </xf>
  </cellXfs>
  <cellStyles count="1">
    <cellStyle name="Normal" xfId="0" builtinId="0"/>
  </cellStyles>
  <dxfs count="0"/>
  <tableStyles count="0" defaultTableStyle="TableStyleMedium9" defaultPivotStyle="PivotStyleLight16"/>
  <colors>
    <mruColors>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93"/>
  <sheetViews>
    <sheetView tabSelected="1" zoomScaleNormal="100" workbookViewId="0">
      <pane xSplit="1" ySplit="1" topLeftCell="B1180" activePane="bottomRight" state="frozen"/>
      <selection pane="topRight" activeCell="B1" sqref="B1"/>
      <selection pane="bottomLeft" activeCell="A2" sqref="A2"/>
      <selection pane="bottomRight" activeCell="G1193" sqref="G1193"/>
    </sheetView>
  </sheetViews>
  <sheetFormatPr defaultRowHeight="14.4" x14ac:dyDescent="0.3"/>
  <cols>
    <col min="1" max="1" width="10.109375" style="10" hidden="1" customWidth="1"/>
    <col min="2" max="2" width="9.5546875" style="10" hidden="1" customWidth="1"/>
    <col min="3" max="3" width="15.88671875" style="10" hidden="1" customWidth="1"/>
    <col min="4" max="4" width="14.6640625" style="10" hidden="1" customWidth="1"/>
    <col min="5" max="5" width="22.88671875" style="10" hidden="1" customWidth="1"/>
    <col min="6" max="6" width="12.44140625" style="10" hidden="1" customWidth="1"/>
    <col min="7" max="7" width="14.33203125" style="10" bestFit="1" customWidth="1"/>
    <col min="8" max="8" width="21.109375" style="10" bestFit="1" customWidth="1"/>
    <col min="9" max="9" width="21.109375" style="3" bestFit="1" customWidth="1"/>
    <col min="10" max="10" width="56.5546875" style="4" customWidth="1"/>
    <col min="11" max="26" width="3.109375" style="3" bestFit="1" customWidth="1"/>
    <col min="27" max="27" width="103.6640625" style="4" customWidth="1"/>
  </cols>
  <sheetData>
    <row r="1" spans="1:27" s="11" customFormat="1" ht="105.75" customHeight="1" x14ac:dyDescent="0.25">
      <c r="A1" s="5" t="s">
        <v>1371</v>
      </c>
      <c r="B1" s="5" t="s">
        <v>1372</v>
      </c>
      <c r="C1" s="5" t="s">
        <v>1373</v>
      </c>
      <c r="D1" s="5" t="s">
        <v>1374</v>
      </c>
      <c r="E1" s="5" t="s">
        <v>1375</v>
      </c>
      <c r="F1" s="5" t="s">
        <v>1376</v>
      </c>
      <c r="G1" s="5" t="s">
        <v>1432</v>
      </c>
      <c r="H1" s="5" t="s">
        <v>139</v>
      </c>
      <c r="I1" s="5" t="s">
        <v>140</v>
      </c>
      <c r="J1" s="6" t="s">
        <v>2</v>
      </c>
      <c r="K1" s="8" t="s">
        <v>586</v>
      </c>
      <c r="L1" s="8" t="s">
        <v>587</v>
      </c>
      <c r="M1" s="8" t="s">
        <v>588</v>
      </c>
      <c r="N1" s="8" t="s">
        <v>589</v>
      </c>
      <c r="O1" s="8" t="s">
        <v>590</v>
      </c>
      <c r="P1" s="9" t="s">
        <v>591</v>
      </c>
      <c r="Q1" s="9" t="s">
        <v>0</v>
      </c>
      <c r="R1" s="9" t="s">
        <v>592</v>
      </c>
      <c r="S1" s="9" t="s">
        <v>593</v>
      </c>
      <c r="T1" s="9" t="s">
        <v>1</v>
      </c>
      <c r="U1" s="9" t="s">
        <v>594</v>
      </c>
      <c r="V1" s="9" t="s">
        <v>595</v>
      </c>
      <c r="W1" s="9" t="s">
        <v>321</v>
      </c>
      <c r="X1" s="9" t="s">
        <v>322</v>
      </c>
      <c r="Y1" s="9" t="s">
        <v>323</v>
      </c>
      <c r="Z1" s="9" t="s">
        <v>324</v>
      </c>
      <c r="AA1" s="6" t="s">
        <v>3</v>
      </c>
    </row>
    <row r="2" spans="1:27" s="13" customFormat="1" x14ac:dyDescent="0.3">
      <c r="A2" s="12" t="str">
        <f t="shared" ref="A2:A65" si="0">LEFT(H2,4)</f>
        <v>2006</v>
      </c>
      <c r="B2" s="12" t="str">
        <f t="shared" ref="B2:B65" si="1">MID(H2,6,3)</f>
        <v>299</v>
      </c>
      <c r="C2" s="12" t="str">
        <f t="shared" ref="C2:C65" si="2">"1/1/"&amp;A2</f>
        <v>1/1/2006</v>
      </c>
      <c r="D2" s="12">
        <f t="shared" ref="D2:D65" si="3">DATEVALUE(C2)</f>
        <v>38718</v>
      </c>
      <c r="E2" s="12">
        <f t="shared" ref="E2:E65" si="4">D2+B2-1</f>
        <v>39016</v>
      </c>
      <c r="F2" s="16">
        <f t="shared" ref="F2:F65" si="5">E2</f>
        <v>39016</v>
      </c>
      <c r="G2" s="30">
        <f t="shared" ref="G2:G65" si="6">DATEVALUE("1/1/"&amp;LEFT(H2,4))+MID(H2,6,3)-1</f>
        <v>39016</v>
      </c>
      <c r="H2" s="20" t="s">
        <v>987</v>
      </c>
      <c r="I2" s="20"/>
      <c r="J2" s="23" t="s">
        <v>986</v>
      </c>
      <c r="K2" s="20" t="s">
        <v>37</v>
      </c>
      <c r="L2" s="20"/>
      <c r="M2" s="20"/>
      <c r="N2" s="20"/>
      <c r="O2" s="20"/>
      <c r="P2" s="20"/>
      <c r="Q2" s="20"/>
      <c r="R2" s="20"/>
      <c r="S2" s="20"/>
      <c r="T2" s="20"/>
      <c r="U2" s="20"/>
      <c r="V2" s="20"/>
      <c r="W2" s="20"/>
      <c r="X2" s="20"/>
      <c r="Y2" s="20"/>
      <c r="Z2" s="20"/>
      <c r="AA2" s="65"/>
    </row>
    <row r="3" spans="1:27" s="13" customFormat="1" x14ac:dyDescent="0.3">
      <c r="A3" s="114" t="str">
        <f t="shared" si="0"/>
        <v>2006</v>
      </c>
      <c r="B3" s="114" t="str">
        <f t="shared" si="1"/>
        <v>299</v>
      </c>
      <c r="C3" s="114" t="str">
        <f t="shared" si="2"/>
        <v>1/1/2006</v>
      </c>
      <c r="D3" s="114">
        <f t="shared" si="3"/>
        <v>38718</v>
      </c>
      <c r="E3" s="114">
        <f t="shared" si="4"/>
        <v>39016</v>
      </c>
      <c r="F3" s="62">
        <f t="shared" si="5"/>
        <v>39016</v>
      </c>
      <c r="G3" s="30">
        <f t="shared" si="6"/>
        <v>39016</v>
      </c>
      <c r="H3" s="114" t="s">
        <v>988</v>
      </c>
      <c r="I3" s="114"/>
      <c r="J3" s="65" t="s">
        <v>989</v>
      </c>
      <c r="K3" s="114" t="s">
        <v>37</v>
      </c>
      <c r="L3" s="114"/>
      <c r="M3" s="114"/>
      <c r="N3" s="114"/>
      <c r="O3" s="114"/>
      <c r="P3" s="114"/>
      <c r="Q3" s="114"/>
      <c r="R3" s="114"/>
      <c r="S3" s="114"/>
      <c r="T3" s="114"/>
      <c r="U3" s="114"/>
      <c r="V3" s="114"/>
      <c r="W3" s="114"/>
      <c r="X3" s="114"/>
      <c r="Y3" s="114"/>
      <c r="Z3" s="114"/>
      <c r="AA3" s="65"/>
    </row>
    <row r="4" spans="1:27" s="13" customFormat="1" x14ac:dyDescent="0.3">
      <c r="A4" s="114" t="str">
        <f t="shared" si="0"/>
        <v>2006</v>
      </c>
      <c r="B4" s="114" t="str">
        <f t="shared" si="1"/>
        <v>299</v>
      </c>
      <c r="C4" s="114" t="str">
        <f t="shared" si="2"/>
        <v>1/1/2006</v>
      </c>
      <c r="D4" s="114">
        <f t="shared" si="3"/>
        <v>38718</v>
      </c>
      <c r="E4" s="114">
        <f t="shared" si="4"/>
        <v>39016</v>
      </c>
      <c r="F4" s="62">
        <f t="shared" si="5"/>
        <v>39016</v>
      </c>
      <c r="G4" s="62">
        <f t="shared" si="6"/>
        <v>39016</v>
      </c>
      <c r="H4" s="114" t="s">
        <v>1070</v>
      </c>
      <c r="I4" s="114" t="s">
        <v>1062</v>
      </c>
      <c r="J4" s="65" t="s">
        <v>1072</v>
      </c>
      <c r="K4" s="114"/>
      <c r="L4" s="114"/>
      <c r="M4" s="114"/>
      <c r="N4" s="114" t="s">
        <v>37</v>
      </c>
      <c r="O4" s="114"/>
      <c r="P4" s="114"/>
      <c r="Q4" s="114"/>
      <c r="R4" s="114"/>
      <c r="S4" s="114"/>
      <c r="T4" s="114"/>
      <c r="U4" s="114"/>
      <c r="V4" s="114"/>
      <c r="W4" s="114"/>
      <c r="X4" s="114"/>
      <c r="Y4" s="114"/>
      <c r="Z4" s="114"/>
      <c r="AA4" s="65"/>
    </row>
    <row r="5" spans="1:27" s="13" customFormat="1" x14ac:dyDescent="0.3">
      <c r="A5" s="114" t="str">
        <f t="shared" si="0"/>
        <v>2006</v>
      </c>
      <c r="B5" s="114" t="str">
        <f t="shared" si="1"/>
        <v>300</v>
      </c>
      <c r="C5" s="114" t="str">
        <f t="shared" si="2"/>
        <v>1/1/2006</v>
      </c>
      <c r="D5" s="114">
        <f t="shared" si="3"/>
        <v>38718</v>
      </c>
      <c r="E5" s="114">
        <f t="shared" si="4"/>
        <v>39017</v>
      </c>
      <c r="F5" s="62">
        <f t="shared" si="5"/>
        <v>39017</v>
      </c>
      <c r="G5" s="62">
        <f t="shared" si="6"/>
        <v>39017</v>
      </c>
      <c r="H5" s="114" t="s">
        <v>997</v>
      </c>
      <c r="I5" s="114" t="s">
        <v>1040</v>
      </c>
      <c r="J5" s="65" t="s">
        <v>985</v>
      </c>
      <c r="K5" s="114"/>
      <c r="L5" s="114"/>
      <c r="M5" s="114"/>
      <c r="N5" s="114" t="s">
        <v>37</v>
      </c>
      <c r="O5" s="114"/>
      <c r="P5" s="114"/>
      <c r="Q5" s="114"/>
      <c r="R5" s="114"/>
      <c r="S5" s="114"/>
      <c r="T5" s="114"/>
      <c r="U5" s="114"/>
      <c r="V5" s="114"/>
      <c r="W5" s="114"/>
      <c r="X5" s="114"/>
      <c r="Y5" s="114"/>
      <c r="Z5" s="114"/>
      <c r="AA5" s="65" t="s">
        <v>993</v>
      </c>
    </row>
    <row r="6" spans="1:27" s="13" customFormat="1" x14ac:dyDescent="0.3">
      <c r="A6" s="34" t="str">
        <f t="shared" si="0"/>
        <v>2006</v>
      </c>
      <c r="B6" s="34" t="str">
        <f t="shared" si="1"/>
        <v>300</v>
      </c>
      <c r="C6" s="34" t="str">
        <f t="shared" si="2"/>
        <v>1/1/2006</v>
      </c>
      <c r="D6" s="34">
        <f t="shared" si="3"/>
        <v>38718</v>
      </c>
      <c r="E6" s="34">
        <f t="shared" si="4"/>
        <v>39017</v>
      </c>
      <c r="F6" s="40">
        <f t="shared" si="5"/>
        <v>39017</v>
      </c>
      <c r="G6" s="40">
        <f t="shared" si="6"/>
        <v>39017</v>
      </c>
      <c r="H6" s="114" t="s">
        <v>998</v>
      </c>
      <c r="I6" s="114" t="s">
        <v>1040</v>
      </c>
      <c r="J6" s="65" t="s">
        <v>992</v>
      </c>
      <c r="K6" s="114"/>
      <c r="L6" s="114"/>
      <c r="M6" s="114"/>
      <c r="N6" s="114"/>
      <c r="O6" s="114" t="s">
        <v>37</v>
      </c>
      <c r="P6" s="114"/>
      <c r="Q6" s="114"/>
      <c r="R6" s="114"/>
      <c r="S6" s="114"/>
      <c r="T6" s="114"/>
      <c r="U6" s="114"/>
      <c r="V6" s="114" t="s">
        <v>37</v>
      </c>
      <c r="W6" s="114"/>
      <c r="X6" s="114"/>
      <c r="Y6" s="114"/>
      <c r="Z6" s="114"/>
      <c r="AA6" s="65" t="s">
        <v>993</v>
      </c>
    </row>
    <row r="7" spans="1:27" s="13" customFormat="1" x14ac:dyDescent="0.3">
      <c r="A7" s="34" t="str">
        <f t="shared" si="0"/>
        <v>2006</v>
      </c>
      <c r="B7" s="34" t="str">
        <f t="shared" si="1"/>
        <v>300</v>
      </c>
      <c r="C7" s="34" t="str">
        <f t="shared" si="2"/>
        <v>1/1/2006</v>
      </c>
      <c r="D7" s="34">
        <f t="shared" si="3"/>
        <v>38718</v>
      </c>
      <c r="E7" s="34">
        <f t="shared" si="4"/>
        <v>39017</v>
      </c>
      <c r="F7" s="40">
        <f t="shared" si="5"/>
        <v>39017</v>
      </c>
      <c r="G7" s="40">
        <f t="shared" si="6"/>
        <v>39017</v>
      </c>
      <c r="H7" s="87" t="s">
        <v>1238</v>
      </c>
      <c r="I7" s="117" t="s">
        <v>1232</v>
      </c>
      <c r="J7" s="69" t="s">
        <v>1233</v>
      </c>
      <c r="K7" s="68"/>
      <c r="L7" s="117"/>
      <c r="M7" s="117"/>
      <c r="N7" s="117"/>
      <c r="O7" s="117" t="s">
        <v>37</v>
      </c>
      <c r="P7" s="117"/>
      <c r="Q7" s="117"/>
      <c r="R7" s="117"/>
      <c r="S7" s="117"/>
      <c r="T7" s="117"/>
      <c r="U7" s="117"/>
      <c r="V7" s="117"/>
      <c r="W7" s="117" t="s">
        <v>37</v>
      </c>
      <c r="X7" s="68"/>
      <c r="Y7" s="117"/>
      <c r="Z7" s="117"/>
      <c r="AA7" s="85"/>
    </row>
    <row r="8" spans="1:27" s="13" customFormat="1" ht="45.6" x14ac:dyDescent="0.3">
      <c r="A8" s="34" t="str">
        <f t="shared" si="0"/>
        <v>2006</v>
      </c>
      <c r="B8" s="34" t="str">
        <f t="shared" si="1"/>
        <v>300</v>
      </c>
      <c r="C8" s="34" t="str">
        <f t="shared" si="2"/>
        <v>1/1/2006</v>
      </c>
      <c r="D8" s="34">
        <f t="shared" si="3"/>
        <v>38718</v>
      </c>
      <c r="E8" s="34">
        <f t="shared" si="4"/>
        <v>39017</v>
      </c>
      <c r="F8" s="40">
        <f t="shared" si="5"/>
        <v>39017</v>
      </c>
      <c r="G8" s="30">
        <f t="shared" si="6"/>
        <v>39017</v>
      </c>
      <c r="H8" s="116" t="s">
        <v>994</v>
      </c>
      <c r="I8" s="114" t="s">
        <v>995</v>
      </c>
      <c r="J8" s="72" t="s">
        <v>1251</v>
      </c>
      <c r="K8" s="116"/>
      <c r="L8" s="34"/>
      <c r="M8" s="34"/>
      <c r="N8" s="34"/>
      <c r="O8" s="34" t="s">
        <v>37</v>
      </c>
      <c r="P8" s="34"/>
      <c r="Q8" s="34"/>
      <c r="R8" s="34"/>
      <c r="S8" s="34"/>
      <c r="T8" s="34"/>
      <c r="U8" s="34"/>
      <c r="V8" s="34"/>
      <c r="W8" s="34"/>
      <c r="X8" s="116"/>
      <c r="Y8" s="34"/>
      <c r="Z8" s="34"/>
      <c r="AA8" s="73" t="s">
        <v>1239</v>
      </c>
    </row>
    <row r="9" spans="1:27" s="13" customFormat="1" x14ac:dyDescent="0.3">
      <c r="A9" s="34" t="str">
        <f t="shared" si="0"/>
        <v>2006</v>
      </c>
      <c r="B9" s="34" t="str">
        <f t="shared" si="1"/>
        <v>300</v>
      </c>
      <c r="C9" s="34" t="str">
        <f t="shared" si="2"/>
        <v>1/1/2006</v>
      </c>
      <c r="D9" s="34">
        <f t="shared" si="3"/>
        <v>38718</v>
      </c>
      <c r="E9" s="34">
        <f t="shared" si="4"/>
        <v>39017</v>
      </c>
      <c r="F9" s="40">
        <f t="shared" si="5"/>
        <v>39017</v>
      </c>
      <c r="G9" s="62">
        <f t="shared" si="6"/>
        <v>39017</v>
      </c>
      <c r="H9" s="114" t="s">
        <v>1255</v>
      </c>
      <c r="I9" s="114"/>
      <c r="J9" s="65" t="s">
        <v>996</v>
      </c>
      <c r="K9" s="114"/>
      <c r="L9" s="114"/>
      <c r="M9" s="114"/>
      <c r="N9" s="114"/>
      <c r="O9" s="114"/>
      <c r="P9" s="114"/>
      <c r="Q9" s="114"/>
      <c r="R9" s="114"/>
      <c r="S9" s="114"/>
      <c r="T9" s="114" t="s">
        <v>37</v>
      </c>
      <c r="U9" s="114"/>
      <c r="V9" s="114"/>
      <c r="W9" s="114"/>
      <c r="X9" s="114"/>
      <c r="Y9" s="114"/>
      <c r="Z9" s="114"/>
      <c r="AA9" s="65" t="s">
        <v>993</v>
      </c>
    </row>
    <row r="10" spans="1:27" s="13" customFormat="1" x14ac:dyDescent="0.3">
      <c r="A10" s="20" t="str">
        <f t="shared" si="0"/>
        <v>2006</v>
      </c>
      <c r="B10" s="20" t="str">
        <f t="shared" si="1"/>
        <v>301</v>
      </c>
      <c r="C10" s="20" t="str">
        <f t="shared" si="2"/>
        <v>1/1/2006</v>
      </c>
      <c r="D10" s="20">
        <f t="shared" si="3"/>
        <v>38718</v>
      </c>
      <c r="E10" s="20">
        <f t="shared" si="4"/>
        <v>39018</v>
      </c>
      <c r="F10" s="30">
        <f t="shared" si="5"/>
        <v>39018</v>
      </c>
      <c r="G10" s="30">
        <f t="shared" si="6"/>
        <v>39018</v>
      </c>
      <c r="H10" s="114" t="s">
        <v>1046</v>
      </c>
      <c r="I10" s="114" t="s">
        <v>1073</v>
      </c>
      <c r="J10" s="65" t="s">
        <v>1410</v>
      </c>
      <c r="K10" s="114" t="s">
        <v>37</v>
      </c>
      <c r="L10" s="114"/>
      <c r="M10" s="114"/>
      <c r="N10" s="114"/>
      <c r="O10" s="114"/>
      <c r="P10" s="114"/>
      <c r="Q10" s="114" t="s">
        <v>37</v>
      </c>
      <c r="R10" s="114"/>
      <c r="S10" s="114" t="s">
        <v>37</v>
      </c>
      <c r="T10" s="114"/>
      <c r="U10" s="114"/>
      <c r="V10" s="114"/>
      <c r="W10" s="114"/>
      <c r="X10" s="114"/>
      <c r="Y10" s="114" t="s">
        <v>37</v>
      </c>
      <c r="Z10" s="114"/>
      <c r="AA10" s="72" t="s">
        <v>1047</v>
      </c>
    </row>
    <row r="11" spans="1:27" s="13" customFormat="1" x14ac:dyDescent="0.3">
      <c r="A11" s="12" t="str">
        <f t="shared" si="0"/>
        <v>2006</v>
      </c>
      <c r="B11" s="12" t="str">
        <f t="shared" si="1"/>
        <v>301</v>
      </c>
      <c r="C11" s="12" t="str">
        <f t="shared" si="2"/>
        <v>1/1/2006</v>
      </c>
      <c r="D11" s="12">
        <f t="shared" si="3"/>
        <v>38718</v>
      </c>
      <c r="E11" s="12">
        <f t="shared" si="4"/>
        <v>39018</v>
      </c>
      <c r="F11" s="16">
        <f t="shared" si="5"/>
        <v>39018</v>
      </c>
      <c r="G11" s="30">
        <f t="shared" si="6"/>
        <v>39018</v>
      </c>
      <c r="H11" s="114" t="s">
        <v>999</v>
      </c>
      <c r="I11" s="114" t="s">
        <v>1040</v>
      </c>
      <c r="J11" s="65" t="s">
        <v>1057</v>
      </c>
      <c r="K11" s="114"/>
      <c r="L11" s="114" t="s">
        <v>37</v>
      </c>
      <c r="M11" s="114"/>
      <c r="N11" s="114"/>
      <c r="O11" s="114"/>
      <c r="P11" s="114"/>
      <c r="Q11" s="114"/>
      <c r="R11" s="114"/>
      <c r="S11" s="114"/>
      <c r="T11" s="114"/>
      <c r="U11" s="114"/>
      <c r="V11" s="114"/>
      <c r="W11" s="114"/>
      <c r="X11" s="114"/>
      <c r="Y11" s="114"/>
      <c r="Z11" s="114"/>
      <c r="AA11" s="65" t="s">
        <v>993</v>
      </c>
    </row>
    <row r="12" spans="1:27" s="13" customFormat="1" x14ac:dyDescent="0.3">
      <c r="A12" s="12" t="str">
        <f t="shared" si="0"/>
        <v>2006</v>
      </c>
      <c r="B12" s="12" t="str">
        <f t="shared" si="1"/>
        <v>301</v>
      </c>
      <c r="C12" s="12" t="str">
        <f t="shared" si="2"/>
        <v>1/1/2006</v>
      </c>
      <c r="D12" s="12">
        <f t="shared" si="3"/>
        <v>38718</v>
      </c>
      <c r="E12" s="12">
        <f t="shared" si="4"/>
        <v>39018</v>
      </c>
      <c r="F12" s="16">
        <f t="shared" si="5"/>
        <v>39018</v>
      </c>
      <c r="G12" s="30">
        <f t="shared" si="6"/>
        <v>39018</v>
      </c>
      <c r="H12" s="114" t="s">
        <v>1000</v>
      </c>
      <c r="I12" s="114" t="s">
        <v>1040</v>
      </c>
      <c r="J12" s="65" t="s">
        <v>1001</v>
      </c>
      <c r="K12" s="114"/>
      <c r="L12" s="114" t="s">
        <v>37</v>
      </c>
      <c r="M12" s="114"/>
      <c r="N12" s="114"/>
      <c r="O12" s="114"/>
      <c r="P12" s="114"/>
      <c r="Q12" s="114"/>
      <c r="R12" s="114"/>
      <c r="S12" s="114"/>
      <c r="T12" s="114"/>
      <c r="U12" s="114"/>
      <c r="V12" s="114"/>
      <c r="W12" s="114"/>
      <c r="X12" s="114"/>
      <c r="Y12" s="114"/>
      <c r="Z12" s="114"/>
      <c r="AA12" s="65" t="s">
        <v>993</v>
      </c>
    </row>
    <row r="13" spans="1:27" s="13" customFormat="1" x14ac:dyDescent="0.3">
      <c r="A13" s="20" t="str">
        <f t="shared" si="0"/>
        <v>2006</v>
      </c>
      <c r="B13" s="20" t="str">
        <f t="shared" si="1"/>
        <v>301</v>
      </c>
      <c r="C13" s="20" t="str">
        <f t="shared" si="2"/>
        <v>1/1/2006</v>
      </c>
      <c r="D13" s="20">
        <f t="shared" si="3"/>
        <v>38718</v>
      </c>
      <c r="E13" s="20">
        <f t="shared" si="4"/>
        <v>39018</v>
      </c>
      <c r="F13" s="30">
        <f t="shared" si="5"/>
        <v>39018</v>
      </c>
      <c r="G13" s="30">
        <f t="shared" si="6"/>
        <v>39018</v>
      </c>
      <c r="H13" s="114" t="s">
        <v>1039</v>
      </c>
      <c r="I13" s="114"/>
      <c r="J13" s="65" t="s">
        <v>1193</v>
      </c>
      <c r="K13" s="114"/>
      <c r="L13" s="34" t="s">
        <v>37</v>
      </c>
      <c r="M13" s="34"/>
      <c r="N13" s="34"/>
      <c r="O13" s="34"/>
      <c r="P13" s="34"/>
      <c r="Q13" s="34"/>
      <c r="R13" s="34"/>
      <c r="S13" s="34"/>
      <c r="T13" s="34"/>
      <c r="U13" s="34"/>
      <c r="V13" s="34"/>
      <c r="W13" s="34"/>
      <c r="X13" s="114"/>
      <c r="Y13" s="34"/>
      <c r="Z13" s="34"/>
      <c r="AA13" s="65"/>
    </row>
    <row r="14" spans="1:27" s="13" customFormat="1" x14ac:dyDescent="0.3">
      <c r="A14" s="114" t="str">
        <f t="shared" si="0"/>
        <v>2006</v>
      </c>
      <c r="B14" s="114" t="str">
        <f t="shared" si="1"/>
        <v>301</v>
      </c>
      <c r="C14" s="114" t="str">
        <f t="shared" si="2"/>
        <v>1/1/2006</v>
      </c>
      <c r="D14" s="114">
        <f t="shared" si="3"/>
        <v>38718</v>
      </c>
      <c r="E14" s="114">
        <f t="shared" si="4"/>
        <v>39018</v>
      </c>
      <c r="F14" s="62">
        <f t="shared" si="5"/>
        <v>39018</v>
      </c>
      <c r="G14" s="30">
        <f t="shared" si="6"/>
        <v>39018</v>
      </c>
      <c r="H14" s="114" t="s">
        <v>1003</v>
      </c>
      <c r="I14" s="114" t="s">
        <v>1013</v>
      </c>
      <c r="J14" s="65" t="s">
        <v>1004</v>
      </c>
      <c r="K14" s="114"/>
      <c r="L14" s="114"/>
      <c r="M14" s="114" t="s">
        <v>37</v>
      </c>
      <c r="N14" s="114"/>
      <c r="O14" s="114"/>
      <c r="P14" s="114"/>
      <c r="Q14" s="114"/>
      <c r="R14" s="114"/>
      <c r="S14" s="114"/>
      <c r="T14" s="114"/>
      <c r="U14" s="114"/>
      <c r="V14" s="114"/>
      <c r="W14" s="114"/>
      <c r="X14" s="114"/>
      <c r="Y14" s="114"/>
      <c r="Z14" s="114"/>
      <c r="AA14" s="65" t="s">
        <v>993</v>
      </c>
    </row>
    <row r="15" spans="1:27" s="13" customFormat="1" x14ac:dyDescent="0.3">
      <c r="A15" s="20" t="str">
        <f t="shared" si="0"/>
        <v>2006</v>
      </c>
      <c r="B15" s="20" t="str">
        <f t="shared" si="1"/>
        <v>303</v>
      </c>
      <c r="C15" s="20" t="str">
        <f t="shared" si="2"/>
        <v>1/1/2006</v>
      </c>
      <c r="D15" s="20">
        <f t="shared" si="3"/>
        <v>38718</v>
      </c>
      <c r="E15" s="20">
        <f t="shared" si="4"/>
        <v>39020</v>
      </c>
      <c r="F15" s="30">
        <f t="shared" si="5"/>
        <v>39020</v>
      </c>
      <c r="G15" s="62">
        <f t="shared" si="6"/>
        <v>39020</v>
      </c>
      <c r="H15" s="114" t="s">
        <v>1013</v>
      </c>
      <c r="I15" s="114" t="s">
        <v>1024</v>
      </c>
      <c r="J15" s="65" t="s">
        <v>657</v>
      </c>
      <c r="K15" s="114"/>
      <c r="L15" s="114"/>
      <c r="M15" s="114" t="s">
        <v>37</v>
      </c>
      <c r="N15" s="114"/>
      <c r="O15" s="114"/>
      <c r="P15" s="114"/>
      <c r="Q15" s="114"/>
      <c r="R15" s="114"/>
      <c r="S15" s="114"/>
      <c r="T15" s="114"/>
      <c r="U15" s="114"/>
      <c r="V15" s="114" t="s">
        <v>37</v>
      </c>
      <c r="W15" s="114"/>
      <c r="X15" s="114"/>
      <c r="Y15" s="114"/>
      <c r="Z15" s="114"/>
      <c r="AA15" s="65" t="s">
        <v>1012</v>
      </c>
    </row>
    <row r="16" spans="1:27" s="13" customFormat="1" x14ac:dyDescent="0.3">
      <c r="A16" s="12" t="str">
        <f t="shared" si="0"/>
        <v>2006</v>
      </c>
      <c r="B16" s="12" t="str">
        <f t="shared" si="1"/>
        <v>303</v>
      </c>
      <c r="C16" s="12" t="str">
        <f t="shared" si="2"/>
        <v>1/1/2006</v>
      </c>
      <c r="D16" s="12">
        <f t="shared" si="3"/>
        <v>38718</v>
      </c>
      <c r="E16" s="12">
        <f t="shared" si="4"/>
        <v>39020</v>
      </c>
      <c r="F16" s="16">
        <f t="shared" si="5"/>
        <v>39020</v>
      </c>
      <c r="G16" s="30">
        <f t="shared" si="6"/>
        <v>39020</v>
      </c>
      <c r="H16" s="114" t="s">
        <v>1044</v>
      </c>
      <c r="I16" s="114" t="s">
        <v>1074</v>
      </c>
      <c r="J16" s="65" t="s">
        <v>1408</v>
      </c>
      <c r="K16" s="114" t="s">
        <v>37</v>
      </c>
      <c r="L16" s="114"/>
      <c r="M16" s="114"/>
      <c r="N16" s="114"/>
      <c r="O16" s="114"/>
      <c r="P16" s="114"/>
      <c r="Q16" s="114" t="s">
        <v>37</v>
      </c>
      <c r="R16" s="114"/>
      <c r="S16" s="114" t="s">
        <v>37</v>
      </c>
      <c r="T16" s="114"/>
      <c r="U16" s="114"/>
      <c r="V16" s="114"/>
      <c r="W16" s="114"/>
      <c r="X16" s="114"/>
      <c r="Y16" s="114" t="s">
        <v>37</v>
      </c>
      <c r="Z16" s="114"/>
      <c r="AA16" s="72" t="s">
        <v>1244</v>
      </c>
    </row>
    <row r="17" spans="1:27" s="13" customFormat="1" x14ac:dyDescent="0.3">
      <c r="A17" s="114" t="str">
        <f t="shared" si="0"/>
        <v>2006</v>
      </c>
      <c r="B17" s="114" t="str">
        <f t="shared" si="1"/>
        <v>303</v>
      </c>
      <c r="C17" s="114" t="str">
        <f t="shared" si="2"/>
        <v>1/1/2006</v>
      </c>
      <c r="D17" s="114">
        <f t="shared" si="3"/>
        <v>38718</v>
      </c>
      <c r="E17" s="114">
        <f t="shared" si="4"/>
        <v>39020</v>
      </c>
      <c r="F17" s="62">
        <f t="shared" si="5"/>
        <v>39020</v>
      </c>
      <c r="G17" s="40">
        <f t="shared" si="6"/>
        <v>39020</v>
      </c>
      <c r="H17" s="114" t="s">
        <v>1024</v>
      </c>
      <c r="I17" s="114" t="s">
        <v>1040</v>
      </c>
      <c r="J17" s="65" t="s">
        <v>662</v>
      </c>
      <c r="K17" s="114"/>
      <c r="L17" s="114"/>
      <c r="M17" s="114" t="s">
        <v>37</v>
      </c>
      <c r="N17" s="114"/>
      <c r="O17" s="114"/>
      <c r="P17" s="114"/>
      <c r="Q17" s="114"/>
      <c r="R17" s="114"/>
      <c r="S17" s="114"/>
      <c r="T17" s="114"/>
      <c r="U17" s="114"/>
      <c r="V17" s="114"/>
      <c r="W17" s="114"/>
      <c r="X17" s="114"/>
      <c r="Y17" s="114"/>
      <c r="Z17" s="114"/>
      <c r="AA17" s="65" t="s">
        <v>1086</v>
      </c>
    </row>
    <row r="18" spans="1:27" s="13" customFormat="1" x14ac:dyDescent="0.3">
      <c r="A18" s="12" t="str">
        <f t="shared" si="0"/>
        <v>2006</v>
      </c>
      <c r="B18" s="12" t="str">
        <f t="shared" si="1"/>
        <v>304</v>
      </c>
      <c r="C18" s="12" t="str">
        <f t="shared" si="2"/>
        <v>1/1/2006</v>
      </c>
      <c r="D18" s="12">
        <f t="shared" si="3"/>
        <v>38718</v>
      </c>
      <c r="E18" s="12">
        <f t="shared" si="4"/>
        <v>39021</v>
      </c>
      <c r="F18" s="16">
        <f t="shared" si="5"/>
        <v>39021</v>
      </c>
      <c r="G18" s="40">
        <f t="shared" si="6"/>
        <v>39021</v>
      </c>
      <c r="H18" s="114" t="s">
        <v>1325</v>
      </c>
      <c r="I18" s="114"/>
      <c r="J18" s="65" t="s">
        <v>1343</v>
      </c>
      <c r="K18" s="114" t="s">
        <v>37</v>
      </c>
      <c r="L18" s="114"/>
      <c r="M18" s="114"/>
      <c r="N18" s="114"/>
      <c r="O18" s="114"/>
      <c r="P18" s="114"/>
      <c r="Q18" s="114"/>
      <c r="R18" s="114"/>
      <c r="S18" s="114"/>
      <c r="T18" s="114"/>
      <c r="U18" s="114"/>
      <c r="V18" s="114"/>
      <c r="W18" s="114"/>
      <c r="X18" s="114" t="s">
        <v>37</v>
      </c>
      <c r="Y18" s="114"/>
      <c r="Z18" s="114"/>
      <c r="AA18" s="65"/>
    </row>
    <row r="19" spans="1:27" s="13" customFormat="1" x14ac:dyDescent="0.3">
      <c r="A19" s="114" t="str">
        <f t="shared" si="0"/>
        <v>2006</v>
      </c>
      <c r="B19" s="114" t="str">
        <f t="shared" si="1"/>
        <v>305</v>
      </c>
      <c r="C19" s="114" t="str">
        <f t="shared" si="2"/>
        <v>1/1/2006</v>
      </c>
      <c r="D19" s="114">
        <f t="shared" si="3"/>
        <v>38718</v>
      </c>
      <c r="E19" s="114">
        <f t="shared" si="4"/>
        <v>39022</v>
      </c>
      <c r="F19" s="62">
        <f t="shared" si="5"/>
        <v>39022</v>
      </c>
      <c r="G19" s="30">
        <f t="shared" si="6"/>
        <v>39022</v>
      </c>
      <c r="H19" s="114" t="s">
        <v>1005</v>
      </c>
      <c r="I19" s="114"/>
      <c r="J19" s="65" t="s">
        <v>1006</v>
      </c>
      <c r="K19" s="114"/>
      <c r="L19" s="114" t="s">
        <v>37</v>
      </c>
      <c r="M19" s="114"/>
      <c r="N19" s="114"/>
      <c r="O19" s="114"/>
      <c r="P19" s="114"/>
      <c r="Q19" s="114"/>
      <c r="R19" s="114"/>
      <c r="S19" s="114"/>
      <c r="T19" s="114"/>
      <c r="U19" s="114"/>
      <c r="V19" s="114"/>
      <c r="W19" s="114"/>
      <c r="X19" s="114"/>
      <c r="Y19" s="114"/>
      <c r="Z19" s="114"/>
      <c r="AA19" s="65"/>
    </row>
    <row r="20" spans="1:27" s="13" customFormat="1" x14ac:dyDescent="0.3">
      <c r="A20" s="117" t="str">
        <f t="shared" si="0"/>
        <v>2006</v>
      </c>
      <c r="B20" s="117" t="str">
        <f t="shared" si="1"/>
        <v>305</v>
      </c>
      <c r="C20" s="117" t="str">
        <f t="shared" si="2"/>
        <v>1/1/2006</v>
      </c>
      <c r="D20" s="117">
        <f t="shared" si="3"/>
        <v>38718</v>
      </c>
      <c r="E20" s="117">
        <f t="shared" si="4"/>
        <v>39022</v>
      </c>
      <c r="F20" s="117">
        <f t="shared" si="5"/>
        <v>39022</v>
      </c>
      <c r="G20" s="117">
        <f t="shared" si="6"/>
        <v>39022</v>
      </c>
      <c r="H20" s="117" t="s">
        <v>1587</v>
      </c>
      <c r="I20" s="117"/>
      <c r="J20" s="65" t="s">
        <v>1588</v>
      </c>
      <c r="K20" s="117" t="s">
        <v>37</v>
      </c>
      <c r="L20" s="117"/>
      <c r="M20" s="117"/>
      <c r="N20" s="117"/>
      <c r="O20" s="117"/>
      <c r="P20" s="117"/>
      <c r="Q20" s="117"/>
      <c r="R20" s="117" t="s">
        <v>37</v>
      </c>
      <c r="S20" s="117"/>
      <c r="T20" s="117"/>
      <c r="U20" s="117"/>
      <c r="V20" s="117"/>
      <c r="W20" s="117"/>
      <c r="X20" s="117"/>
      <c r="Y20" s="117"/>
      <c r="Z20" s="117"/>
      <c r="AA20" s="86"/>
    </row>
    <row r="21" spans="1:27" s="13" customFormat="1" x14ac:dyDescent="0.3">
      <c r="A21" s="114" t="str">
        <f t="shared" si="0"/>
        <v>2006</v>
      </c>
      <c r="B21" s="114" t="str">
        <f t="shared" si="1"/>
        <v>306</v>
      </c>
      <c r="C21" s="114" t="str">
        <f t="shared" si="2"/>
        <v>1/1/2006</v>
      </c>
      <c r="D21" s="114">
        <f t="shared" si="3"/>
        <v>38718</v>
      </c>
      <c r="E21" s="114">
        <f t="shared" si="4"/>
        <v>39023</v>
      </c>
      <c r="F21" s="62">
        <f t="shared" si="5"/>
        <v>39023</v>
      </c>
      <c r="G21" s="62">
        <f t="shared" si="6"/>
        <v>39023</v>
      </c>
      <c r="H21" s="114" t="s">
        <v>1594</v>
      </c>
      <c r="I21" s="114"/>
      <c r="J21" s="65" t="s">
        <v>1590</v>
      </c>
      <c r="K21" s="114" t="s">
        <v>37</v>
      </c>
      <c r="L21" s="114"/>
      <c r="M21" s="114"/>
      <c r="N21" s="114"/>
      <c r="O21" s="114"/>
      <c r="P21" s="114"/>
      <c r="Q21" s="114"/>
      <c r="R21" s="114"/>
      <c r="S21" s="114"/>
      <c r="T21" s="114"/>
      <c r="U21" s="114"/>
      <c r="V21" s="114"/>
      <c r="W21" s="114"/>
      <c r="X21" s="114"/>
      <c r="Y21" s="114"/>
      <c r="Z21" s="114"/>
      <c r="AA21" s="72" t="s">
        <v>1591</v>
      </c>
    </row>
    <row r="22" spans="1:27" s="13" customFormat="1" x14ac:dyDescent="0.3">
      <c r="A22" s="114" t="str">
        <f t="shared" si="0"/>
        <v>2006</v>
      </c>
      <c r="B22" s="114" t="str">
        <f t="shared" si="1"/>
        <v>306</v>
      </c>
      <c r="C22" s="114" t="str">
        <f t="shared" si="2"/>
        <v>1/1/2006</v>
      </c>
      <c r="D22" s="114">
        <f t="shared" si="3"/>
        <v>38718</v>
      </c>
      <c r="E22" s="114">
        <f t="shared" si="4"/>
        <v>39023</v>
      </c>
      <c r="F22" s="62">
        <f t="shared" si="5"/>
        <v>39023</v>
      </c>
      <c r="G22" s="62">
        <f t="shared" si="6"/>
        <v>39023</v>
      </c>
      <c r="H22" s="114" t="s">
        <v>1595</v>
      </c>
      <c r="I22" s="114"/>
      <c r="J22" s="65" t="s">
        <v>1593</v>
      </c>
      <c r="K22" s="114" t="s">
        <v>37</v>
      </c>
      <c r="L22" s="114"/>
      <c r="M22" s="114"/>
      <c r="N22" s="114"/>
      <c r="O22" s="114"/>
      <c r="P22" s="114"/>
      <c r="Q22" s="114"/>
      <c r="R22" s="114"/>
      <c r="S22" s="114"/>
      <c r="T22" s="114"/>
      <c r="U22" s="114"/>
      <c r="V22" s="114"/>
      <c r="W22" s="114"/>
      <c r="X22" s="114"/>
      <c r="Y22" s="114"/>
      <c r="Z22" s="114"/>
      <c r="AA22" s="72" t="s">
        <v>1591</v>
      </c>
    </row>
    <row r="23" spans="1:27" s="13" customFormat="1" x14ac:dyDescent="0.3">
      <c r="A23" s="34" t="str">
        <f t="shared" si="0"/>
        <v>2006</v>
      </c>
      <c r="B23" s="34" t="str">
        <f t="shared" si="1"/>
        <v>306</v>
      </c>
      <c r="C23" s="34" t="str">
        <f t="shared" si="2"/>
        <v>1/1/2006</v>
      </c>
      <c r="D23" s="34">
        <f t="shared" si="3"/>
        <v>38718</v>
      </c>
      <c r="E23" s="34">
        <f t="shared" si="4"/>
        <v>39023</v>
      </c>
      <c r="F23" s="40">
        <f t="shared" si="5"/>
        <v>39023</v>
      </c>
      <c r="G23" s="62">
        <f t="shared" si="6"/>
        <v>39023</v>
      </c>
      <c r="H23" s="114" t="s">
        <v>1045</v>
      </c>
      <c r="I23" s="114" t="s">
        <v>1075</v>
      </c>
      <c r="J23" s="65" t="s">
        <v>1411</v>
      </c>
      <c r="K23" s="114" t="s">
        <v>37</v>
      </c>
      <c r="L23" s="114"/>
      <c r="M23" s="114"/>
      <c r="N23" s="114"/>
      <c r="O23" s="114"/>
      <c r="P23" s="114"/>
      <c r="Q23" s="114" t="s">
        <v>37</v>
      </c>
      <c r="R23" s="114"/>
      <c r="S23" s="114" t="s">
        <v>37</v>
      </c>
      <c r="T23" s="114"/>
      <c r="U23" s="114"/>
      <c r="V23" s="114"/>
      <c r="W23" s="114"/>
      <c r="X23" s="114"/>
      <c r="Y23" s="114" t="s">
        <v>37</v>
      </c>
      <c r="Z23" s="114"/>
      <c r="AA23" s="72" t="s">
        <v>1048</v>
      </c>
    </row>
    <row r="24" spans="1:27" s="13" customFormat="1" x14ac:dyDescent="0.3">
      <c r="A24" s="12" t="str">
        <f t="shared" si="0"/>
        <v>2006</v>
      </c>
      <c r="B24" s="12" t="str">
        <f t="shared" si="1"/>
        <v>310</v>
      </c>
      <c r="C24" s="12" t="str">
        <f t="shared" si="2"/>
        <v>1/1/2006</v>
      </c>
      <c r="D24" s="12">
        <f t="shared" si="3"/>
        <v>38718</v>
      </c>
      <c r="E24" s="12">
        <f t="shared" si="4"/>
        <v>39027</v>
      </c>
      <c r="F24" s="16">
        <f t="shared" si="5"/>
        <v>39027</v>
      </c>
      <c r="G24" s="62">
        <f t="shared" si="6"/>
        <v>39027</v>
      </c>
      <c r="H24" s="114" t="s">
        <v>1341</v>
      </c>
      <c r="I24" s="114"/>
      <c r="J24" s="65" t="s">
        <v>2187</v>
      </c>
      <c r="K24" s="114" t="s">
        <v>37</v>
      </c>
      <c r="L24" s="114"/>
      <c r="M24" s="114"/>
      <c r="N24" s="114"/>
      <c r="O24" s="114"/>
      <c r="P24" s="114"/>
      <c r="Q24" s="114"/>
      <c r="R24" s="114"/>
      <c r="S24" s="114"/>
      <c r="T24" s="114"/>
      <c r="U24" s="114"/>
      <c r="V24" s="114"/>
      <c r="W24" s="114"/>
      <c r="X24" s="114" t="s">
        <v>37</v>
      </c>
      <c r="Y24" s="114"/>
      <c r="Z24" s="114"/>
      <c r="AA24" s="65"/>
    </row>
    <row r="25" spans="1:27" s="13" customFormat="1" x14ac:dyDescent="0.3">
      <c r="A25" s="114" t="str">
        <f t="shared" si="0"/>
        <v>2006</v>
      </c>
      <c r="B25" s="114" t="str">
        <f t="shared" si="1"/>
        <v>310</v>
      </c>
      <c r="C25" s="114" t="str">
        <f t="shared" si="2"/>
        <v>1/1/2006</v>
      </c>
      <c r="D25" s="114">
        <f t="shared" si="3"/>
        <v>38718</v>
      </c>
      <c r="E25" s="114">
        <f t="shared" si="4"/>
        <v>39027</v>
      </c>
      <c r="F25" s="62">
        <f t="shared" si="5"/>
        <v>39027</v>
      </c>
      <c r="G25" s="40">
        <f t="shared" si="6"/>
        <v>39027</v>
      </c>
      <c r="H25" s="114" t="s">
        <v>1329</v>
      </c>
      <c r="I25" s="114"/>
      <c r="J25" s="65" t="s">
        <v>1347</v>
      </c>
      <c r="K25" s="114" t="s">
        <v>37</v>
      </c>
      <c r="L25" s="114"/>
      <c r="M25" s="114"/>
      <c r="N25" s="114"/>
      <c r="O25" s="114"/>
      <c r="P25" s="114"/>
      <c r="Q25" s="114"/>
      <c r="R25" s="114"/>
      <c r="S25" s="114"/>
      <c r="T25" s="114"/>
      <c r="U25" s="114"/>
      <c r="V25" s="114"/>
      <c r="W25" s="114"/>
      <c r="X25" s="114" t="s">
        <v>37</v>
      </c>
      <c r="Y25" s="114"/>
      <c r="Z25" s="114"/>
      <c r="AA25" s="65"/>
    </row>
    <row r="26" spans="1:27" s="13" customFormat="1" x14ac:dyDescent="0.3">
      <c r="A26" s="12" t="str">
        <f t="shared" si="0"/>
        <v>2006</v>
      </c>
      <c r="B26" s="12" t="str">
        <f t="shared" si="1"/>
        <v>310</v>
      </c>
      <c r="C26" s="12" t="str">
        <f t="shared" si="2"/>
        <v>1/1/2006</v>
      </c>
      <c r="D26" s="12">
        <f t="shared" si="3"/>
        <v>38718</v>
      </c>
      <c r="E26" s="12">
        <f t="shared" si="4"/>
        <v>39027</v>
      </c>
      <c r="F26" s="16">
        <f t="shared" si="5"/>
        <v>39027</v>
      </c>
      <c r="G26" s="62">
        <f t="shared" si="6"/>
        <v>39027</v>
      </c>
      <c r="H26" s="114" t="s">
        <v>1342</v>
      </c>
      <c r="I26" s="114"/>
      <c r="J26" s="65" t="s">
        <v>2190</v>
      </c>
      <c r="K26" s="114" t="s">
        <v>37</v>
      </c>
      <c r="L26" s="114"/>
      <c r="M26" s="114"/>
      <c r="N26" s="114"/>
      <c r="O26" s="114"/>
      <c r="P26" s="114"/>
      <c r="Q26" s="114"/>
      <c r="R26" s="114"/>
      <c r="S26" s="114"/>
      <c r="T26" s="114"/>
      <c r="U26" s="114"/>
      <c r="V26" s="114"/>
      <c r="W26" s="114"/>
      <c r="X26" s="114" t="s">
        <v>37</v>
      </c>
      <c r="Y26" s="114"/>
      <c r="Z26" s="114"/>
      <c r="AA26" s="65"/>
    </row>
    <row r="27" spans="1:27" s="13" customFormat="1" x14ac:dyDescent="0.3">
      <c r="A27" s="34" t="str">
        <f t="shared" si="0"/>
        <v>2006</v>
      </c>
      <c r="B27" s="34" t="str">
        <f t="shared" si="1"/>
        <v>310</v>
      </c>
      <c r="C27" s="34" t="str">
        <f t="shared" si="2"/>
        <v>1/1/2006</v>
      </c>
      <c r="D27" s="34">
        <f t="shared" si="3"/>
        <v>38718</v>
      </c>
      <c r="E27" s="34">
        <f t="shared" si="4"/>
        <v>39027</v>
      </c>
      <c r="F27" s="40">
        <f t="shared" si="5"/>
        <v>39027</v>
      </c>
      <c r="G27" s="30">
        <f t="shared" si="6"/>
        <v>39027</v>
      </c>
      <c r="H27" s="114" t="s">
        <v>1040</v>
      </c>
      <c r="I27" s="114" t="s">
        <v>1032</v>
      </c>
      <c r="J27" s="65" t="s">
        <v>1056</v>
      </c>
      <c r="K27" s="114"/>
      <c r="L27" s="114" t="s">
        <v>37</v>
      </c>
      <c r="M27" s="114"/>
      <c r="N27" s="114"/>
      <c r="O27" s="114"/>
      <c r="P27" s="114"/>
      <c r="Q27" s="114"/>
      <c r="R27" s="114"/>
      <c r="S27" s="114"/>
      <c r="T27" s="114"/>
      <c r="U27" s="114"/>
      <c r="V27" s="114"/>
      <c r="W27" s="114"/>
      <c r="X27" s="114"/>
      <c r="Y27" s="114"/>
      <c r="Z27" s="114"/>
      <c r="AA27" s="65" t="s">
        <v>1043</v>
      </c>
    </row>
    <row r="28" spans="1:27" s="13" customFormat="1" x14ac:dyDescent="0.3">
      <c r="A28" s="34" t="str">
        <f t="shared" si="0"/>
        <v>2006</v>
      </c>
      <c r="B28" s="34" t="str">
        <f t="shared" si="1"/>
        <v>310</v>
      </c>
      <c r="C28" s="34" t="str">
        <f t="shared" si="2"/>
        <v>1/1/2006</v>
      </c>
      <c r="D28" s="34">
        <f t="shared" si="3"/>
        <v>38718</v>
      </c>
      <c r="E28" s="34">
        <f t="shared" si="4"/>
        <v>39027</v>
      </c>
      <c r="F28" s="40">
        <f t="shared" si="5"/>
        <v>39027</v>
      </c>
      <c r="G28" s="30">
        <f t="shared" si="6"/>
        <v>39027</v>
      </c>
      <c r="H28" s="114" t="s">
        <v>1040</v>
      </c>
      <c r="I28" s="114" t="s">
        <v>1034</v>
      </c>
      <c r="J28" s="65" t="s">
        <v>1042</v>
      </c>
      <c r="K28" s="114"/>
      <c r="L28" s="114" t="s">
        <v>37</v>
      </c>
      <c r="M28" s="114"/>
      <c r="N28" s="114"/>
      <c r="O28" s="114"/>
      <c r="P28" s="114"/>
      <c r="Q28" s="114"/>
      <c r="R28" s="114"/>
      <c r="S28" s="114"/>
      <c r="T28" s="114"/>
      <c r="U28" s="114"/>
      <c r="V28" s="114"/>
      <c r="W28" s="114"/>
      <c r="X28" s="114"/>
      <c r="Y28" s="114"/>
      <c r="Z28" s="114"/>
      <c r="AA28" s="65" t="s">
        <v>1043</v>
      </c>
    </row>
    <row r="29" spans="1:27" s="13" customFormat="1" x14ac:dyDescent="0.3">
      <c r="A29" s="114" t="str">
        <f t="shared" si="0"/>
        <v>2006</v>
      </c>
      <c r="B29" s="114" t="str">
        <f t="shared" si="1"/>
        <v>310</v>
      </c>
      <c r="C29" s="114" t="str">
        <f t="shared" si="2"/>
        <v>1/1/2006</v>
      </c>
      <c r="D29" s="114">
        <f t="shared" si="3"/>
        <v>38718</v>
      </c>
      <c r="E29" s="114">
        <f t="shared" si="4"/>
        <v>39027</v>
      </c>
      <c r="F29" s="62">
        <f t="shared" si="5"/>
        <v>39027</v>
      </c>
      <c r="G29" s="62">
        <f t="shared" si="6"/>
        <v>39027</v>
      </c>
      <c r="H29" s="114" t="s">
        <v>1040</v>
      </c>
      <c r="I29" s="114"/>
      <c r="J29" s="65" t="s">
        <v>1198</v>
      </c>
      <c r="K29" s="114" t="s">
        <v>37</v>
      </c>
      <c r="L29" s="114" t="s">
        <v>37</v>
      </c>
      <c r="M29" s="114" t="s">
        <v>37</v>
      </c>
      <c r="N29" s="114" t="s">
        <v>37</v>
      </c>
      <c r="O29" s="114" t="s">
        <v>37</v>
      </c>
      <c r="P29" s="114" t="s">
        <v>37</v>
      </c>
      <c r="Q29" s="114" t="s">
        <v>37</v>
      </c>
      <c r="R29" s="114" t="s">
        <v>37</v>
      </c>
      <c r="S29" s="114"/>
      <c r="T29" s="114" t="s">
        <v>37</v>
      </c>
      <c r="U29" s="114" t="s">
        <v>37</v>
      </c>
      <c r="V29" s="114" t="s">
        <v>37</v>
      </c>
      <c r="W29" s="114"/>
      <c r="X29" s="114"/>
      <c r="Y29" s="114" t="s">
        <v>37</v>
      </c>
      <c r="Z29" s="114" t="s">
        <v>37</v>
      </c>
      <c r="AA29" s="65" t="s">
        <v>1043</v>
      </c>
    </row>
    <row r="30" spans="1:27" s="13" customFormat="1" x14ac:dyDescent="0.3">
      <c r="A30" s="12" t="str">
        <f t="shared" si="0"/>
        <v>2006</v>
      </c>
      <c r="B30" s="12" t="str">
        <f t="shared" si="1"/>
        <v>310</v>
      </c>
      <c r="C30" s="12" t="str">
        <f t="shared" si="2"/>
        <v>1/1/2006</v>
      </c>
      <c r="D30" s="12">
        <f t="shared" si="3"/>
        <v>38718</v>
      </c>
      <c r="E30" s="12">
        <f t="shared" si="4"/>
        <v>39027</v>
      </c>
      <c r="F30" s="16">
        <f t="shared" si="5"/>
        <v>39027</v>
      </c>
      <c r="G30" s="62">
        <f t="shared" si="6"/>
        <v>39027</v>
      </c>
      <c r="H30" s="114" t="s">
        <v>1040</v>
      </c>
      <c r="I30" s="114" t="s">
        <v>1025</v>
      </c>
      <c r="J30" s="65" t="s">
        <v>1014</v>
      </c>
      <c r="K30" s="114"/>
      <c r="L30" s="114"/>
      <c r="M30" s="114" t="s">
        <v>37</v>
      </c>
      <c r="N30" s="114"/>
      <c r="O30" s="114"/>
      <c r="P30" s="114"/>
      <c r="Q30" s="114"/>
      <c r="R30" s="114"/>
      <c r="S30" s="114"/>
      <c r="T30" s="114"/>
      <c r="U30" s="114"/>
      <c r="V30" s="114"/>
      <c r="W30" s="114"/>
      <c r="X30" s="114"/>
      <c r="Y30" s="114"/>
      <c r="Z30" s="114"/>
      <c r="AA30" s="65" t="s">
        <v>1043</v>
      </c>
    </row>
    <row r="31" spans="1:27" s="13" customFormat="1" x14ac:dyDescent="0.3">
      <c r="A31" s="114" t="str">
        <f t="shared" si="0"/>
        <v>2006</v>
      </c>
      <c r="B31" s="114" t="str">
        <f t="shared" si="1"/>
        <v>310</v>
      </c>
      <c r="C31" s="114" t="str">
        <f t="shared" si="2"/>
        <v>1/1/2006</v>
      </c>
      <c r="D31" s="114">
        <f t="shared" si="3"/>
        <v>38718</v>
      </c>
      <c r="E31" s="114">
        <f t="shared" si="4"/>
        <v>39027</v>
      </c>
      <c r="F31" s="62">
        <f t="shared" si="5"/>
        <v>39027</v>
      </c>
      <c r="G31" s="62">
        <f t="shared" si="6"/>
        <v>39027</v>
      </c>
      <c r="H31" s="114" t="s">
        <v>1040</v>
      </c>
      <c r="I31" s="114" t="s">
        <v>1019</v>
      </c>
      <c r="J31" s="65" t="s">
        <v>656</v>
      </c>
      <c r="K31" s="114"/>
      <c r="L31" s="114"/>
      <c r="M31" s="114"/>
      <c r="N31" s="114" t="s">
        <v>37</v>
      </c>
      <c r="O31" s="114"/>
      <c r="P31" s="114"/>
      <c r="Q31" s="114"/>
      <c r="R31" s="114"/>
      <c r="S31" s="114"/>
      <c r="T31" s="114"/>
      <c r="U31" s="114"/>
      <c r="V31" s="114"/>
      <c r="W31" s="114"/>
      <c r="X31" s="114"/>
      <c r="Y31" s="114"/>
      <c r="Z31" s="114"/>
      <c r="AA31" s="65" t="s">
        <v>1043</v>
      </c>
    </row>
    <row r="32" spans="1:27" s="14" customFormat="1" x14ac:dyDescent="0.3">
      <c r="A32" s="34" t="str">
        <f t="shared" si="0"/>
        <v>2006</v>
      </c>
      <c r="B32" s="34" t="str">
        <f t="shared" si="1"/>
        <v>310</v>
      </c>
      <c r="C32" s="34" t="str">
        <f t="shared" si="2"/>
        <v>1/1/2006</v>
      </c>
      <c r="D32" s="34">
        <f t="shared" si="3"/>
        <v>38718</v>
      </c>
      <c r="E32" s="34">
        <f t="shared" si="4"/>
        <v>39027</v>
      </c>
      <c r="F32" s="40">
        <f t="shared" si="5"/>
        <v>39027</v>
      </c>
      <c r="G32" s="30">
        <f t="shared" si="6"/>
        <v>39027</v>
      </c>
      <c r="H32" s="114" t="s">
        <v>1040</v>
      </c>
      <c r="I32" s="114" t="s">
        <v>1031</v>
      </c>
      <c r="J32" s="65" t="s">
        <v>628</v>
      </c>
      <c r="K32" s="114"/>
      <c r="L32" s="114"/>
      <c r="M32" s="114"/>
      <c r="N32" s="114"/>
      <c r="O32" s="114" t="s">
        <v>37</v>
      </c>
      <c r="P32" s="114"/>
      <c r="Q32" s="114"/>
      <c r="R32" s="114"/>
      <c r="S32" s="114"/>
      <c r="T32" s="114"/>
      <c r="U32" s="114"/>
      <c r="V32" s="114"/>
      <c r="W32" s="114"/>
      <c r="X32" s="114"/>
      <c r="Y32" s="114"/>
      <c r="Z32" s="114"/>
      <c r="AA32" s="65" t="s">
        <v>1043</v>
      </c>
    </row>
    <row r="33" spans="1:27" s="13" customFormat="1" x14ac:dyDescent="0.3">
      <c r="A33" s="12" t="str">
        <f t="shared" si="0"/>
        <v>2006</v>
      </c>
      <c r="B33" s="12" t="str">
        <f t="shared" si="1"/>
        <v>310</v>
      </c>
      <c r="C33" s="12" t="str">
        <f t="shared" si="2"/>
        <v>1/1/2006</v>
      </c>
      <c r="D33" s="12">
        <f t="shared" si="3"/>
        <v>38718</v>
      </c>
      <c r="E33" s="12">
        <f t="shared" si="4"/>
        <v>39027</v>
      </c>
      <c r="F33" s="16">
        <f t="shared" si="5"/>
        <v>39027</v>
      </c>
      <c r="G33" s="30">
        <f t="shared" si="6"/>
        <v>39027</v>
      </c>
      <c r="H33" s="66" t="s">
        <v>1200</v>
      </c>
      <c r="I33" s="114" t="s">
        <v>1201</v>
      </c>
      <c r="J33" s="64" t="s">
        <v>1225</v>
      </c>
      <c r="K33" s="116"/>
      <c r="L33" s="114" t="s">
        <v>37</v>
      </c>
      <c r="M33" s="114" t="s">
        <v>37</v>
      </c>
      <c r="N33" s="114"/>
      <c r="O33" s="114"/>
      <c r="P33" s="114"/>
      <c r="Q33" s="114"/>
      <c r="R33" s="114"/>
      <c r="S33" s="114"/>
      <c r="T33" s="114"/>
      <c r="U33" s="114"/>
      <c r="V33" s="114"/>
      <c r="W33" s="114" t="s">
        <v>37</v>
      </c>
      <c r="X33" s="116"/>
      <c r="Y33" s="114"/>
      <c r="Z33" s="114"/>
      <c r="AA33" s="67"/>
    </row>
    <row r="34" spans="1:27" s="13" customFormat="1" x14ac:dyDescent="0.3">
      <c r="A34" s="12" t="str">
        <f t="shared" si="0"/>
        <v>2006</v>
      </c>
      <c r="B34" s="12" t="str">
        <f t="shared" si="1"/>
        <v>310</v>
      </c>
      <c r="C34" s="12" t="str">
        <f t="shared" si="2"/>
        <v>1/1/2006</v>
      </c>
      <c r="D34" s="12">
        <f t="shared" si="3"/>
        <v>38718</v>
      </c>
      <c r="E34" s="12">
        <f t="shared" si="4"/>
        <v>39027</v>
      </c>
      <c r="F34" s="16">
        <f t="shared" si="5"/>
        <v>39027</v>
      </c>
      <c r="G34" s="40">
        <f t="shared" si="6"/>
        <v>39027</v>
      </c>
      <c r="H34" s="66" t="s">
        <v>1200</v>
      </c>
      <c r="I34" s="114" t="s">
        <v>1201</v>
      </c>
      <c r="J34" s="64" t="s">
        <v>1202</v>
      </c>
      <c r="K34" s="116"/>
      <c r="L34" s="114"/>
      <c r="M34" s="114"/>
      <c r="N34" s="114" t="s">
        <v>37</v>
      </c>
      <c r="O34" s="114"/>
      <c r="P34" s="114"/>
      <c r="Q34" s="114"/>
      <c r="R34" s="114"/>
      <c r="S34" s="114"/>
      <c r="T34" s="114"/>
      <c r="U34" s="114"/>
      <c r="V34" s="114"/>
      <c r="W34" s="114" t="s">
        <v>37</v>
      </c>
      <c r="X34" s="116"/>
      <c r="Y34" s="114"/>
      <c r="Z34" s="114"/>
      <c r="AA34" s="67"/>
    </row>
    <row r="35" spans="1:27" s="13" customFormat="1" x14ac:dyDescent="0.3">
      <c r="A35" s="114" t="str">
        <f t="shared" si="0"/>
        <v>2006</v>
      </c>
      <c r="B35" s="114" t="str">
        <f t="shared" si="1"/>
        <v>310</v>
      </c>
      <c r="C35" s="114" t="str">
        <f t="shared" si="2"/>
        <v>1/1/2006</v>
      </c>
      <c r="D35" s="114">
        <f t="shared" si="3"/>
        <v>38718</v>
      </c>
      <c r="E35" s="114">
        <f t="shared" si="4"/>
        <v>39027</v>
      </c>
      <c r="F35" s="62">
        <f t="shared" si="5"/>
        <v>39027</v>
      </c>
      <c r="G35" s="62">
        <f t="shared" si="6"/>
        <v>39027</v>
      </c>
      <c r="H35" s="87" t="s">
        <v>1200</v>
      </c>
      <c r="I35" s="117" t="s">
        <v>1201</v>
      </c>
      <c r="J35" s="69" t="s">
        <v>1234</v>
      </c>
      <c r="K35" s="68"/>
      <c r="L35" s="117"/>
      <c r="M35" s="117"/>
      <c r="N35" s="117"/>
      <c r="O35" s="117" t="s">
        <v>37</v>
      </c>
      <c r="P35" s="117"/>
      <c r="Q35" s="117"/>
      <c r="R35" s="117"/>
      <c r="S35" s="117"/>
      <c r="T35" s="117"/>
      <c r="U35" s="117"/>
      <c r="V35" s="117"/>
      <c r="W35" s="117" t="s">
        <v>37</v>
      </c>
      <c r="X35" s="68"/>
      <c r="Y35" s="117"/>
      <c r="Z35" s="117"/>
      <c r="AA35" s="85"/>
    </row>
    <row r="36" spans="1:27" s="13" customFormat="1" x14ac:dyDescent="0.3">
      <c r="A36" s="34" t="str">
        <f t="shared" si="0"/>
        <v>2006</v>
      </c>
      <c r="B36" s="34" t="str">
        <f t="shared" si="1"/>
        <v>310</v>
      </c>
      <c r="C36" s="34" t="str">
        <f t="shared" si="2"/>
        <v>1/1/2006</v>
      </c>
      <c r="D36" s="34">
        <f t="shared" si="3"/>
        <v>38718</v>
      </c>
      <c r="E36" s="34">
        <f t="shared" si="4"/>
        <v>39027</v>
      </c>
      <c r="F36" s="40">
        <f t="shared" si="5"/>
        <v>39027</v>
      </c>
      <c r="G36" s="62">
        <f t="shared" si="6"/>
        <v>39027</v>
      </c>
      <c r="H36" s="114" t="s">
        <v>1031</v>
      </c>
      <c r="I36" s="68" t="s">
        <v>627</v>
      </c>
      <c r="J36" s="65" t="s">
        <v>658</v>
      </c>
      <c r="K36" s="114"/>
      <c r="L36" s="114"/>
      <c r="M36" s="114"/>
      <c r="N36" s="114"/>
      <c r="O36" s="114" t="s">
        <v>37</v>
      </c>
      <c r="P36" s="114"/>
      <c r="Q36" s="114"/>
      <c r="R36" s="114"/>
      <c r="S36" s="114"/>
      <c r="T36" s="114"/>
      <c r="U36" s="114"/>
      <c r="V36" s="114" t="s">
        <v>37</v>
      </c>
      <c r="W36" s="114"/>
      <c r="X36" s="114"/>
      <c r="Y36" s="114"/>
      <c r="Z36" s="114"/>
      <c r="AA36" s="65" t="s">
        <v>1041</v>
      </c>
    </row>
    <row r="37" spans="1:27" s="13" customFormat="1" x14ac:dyDescent="0.3">
      <c r="A37" s="114" t="str">
        <f t="shared" si="0"/>
        <v>2006</v>
      </c>
      <c r="B37" s="114" t="str">
        <f t="shared" si="1"/>
        <v>310</v>
      </c>
      <c r="C37" s="114" t="str">
        <f t="shared" si="2"/>
        <v>1/1/2006</v>
      </c>
      <c r="D37" s="114">
        <f t="shared" si="3"/>
        <v>38718</v>
      </c>
      <c r="E37" s="114">
        <f t="shared" si="4"/>
        <v>39027</v>
      </c>
      <c r="F37" s="62">
        <f t="shared" si="5"/>
        <v>39027</v>
      </c>
      <c r="G37" s="62">
        <f t="shared" si="6"/>
        <v>39027</v>
      </c>
      <c r="H37" s="114" t="s">
        <v>1019</v>
      </c>
      <c r="I37" s="114" t="s">
        <v>1007</v>
      </c>
      <c r="J37" s="65" t="s">
        <v>659</v>
      </c>
      <c r="K37" s="114"/>
      <c r="L37" s="114"/>
      <c r="M37" s="114"/>
      <c r="N37" s="114" t="s">
        <v>37</v>
      </c>
      <c r="O37" s="114"/>
      <c r="P37" s="114"/>
      <c r="Q37" s="114"/>
      <c r="R37" s="114"/>
      <c r="S37" s="114"/>
      <c r="T37" s="114"/>
      <c r="U37" s="114"/>
      <c r="V37" s="114"/>
      <c r="W37" s="114"/>
      <c r="X37" s="114"/>
      <c r="Y37" s="114"/>
      <c r="Z37" s="114"/>
      <c r="AA37" s="65" t="s">
        <v>1041</v>
      </c>
    </row>
    <row r="38" spans="1:27" s="13" customFormat="1" x14ac:dyDescent="0.3">
      <c r="A38" s="20" t="str">
        <f t="shared" si="0"/>
        <v>2006</v>
      </c>
      <c r="B38" s="20" t="str">
        <f t="shared" si="1"/>
        <v>310</v>
      </c>
      <c r="C38" s="20" t="str">
        <f t="shared" si="2"/>
        <v>1/1/2006</v>
      </c>
      <c r="D38" s="20">
        <f t="shared" si="3"/>
        <v>38718</v>
      </c>
      <c r="E38" s="20">
        <f t="shared" si="4"/>
        <v>39027</v>
      </c>
      <c r="F38" s="30">
        <f t="shared" si="5"/>
        <v>39027</v>
      </c>
      <c r="G38" s="30">
        <f t="shared" si="6"/>
        <v>39027</v>
      </c>
      <c r="H38" s="114" t="s">
        <v>1032</v>
      </c>
      <c r="I38" s="114" t="s">
        <v>1009</v>
      </c>
      <c r="J38" s="65" t="s">
        <v>660</v>
      </c>
      <c r="K38" s="114"/>
      <c r="L38" s="114" t="s">
        <v>37</v>
      </c>
      <c r="M38" s="114"/>
      <c r="N38" s="114"/>
      <c r="O38" s="114"/>
      <c r="P38" s="114"/>
      <c r="Q38" s="114"/>
      <c r="R38" s="114"/>
      <c r="S38" s="114"/>
      <c r="T38" s="114"/>
      <c r="U38" s="114"/>
      <c r="V38" s="114"/>
      <c r="W38" s="114"/>
      <c r="X38" s="114"/>
      <c r="Y38" s="114"/>
      <c r="Z38" s="114"/>
      <c r="AA38" s="65" t="s">
        <v>1041</v>
      </c>
    </row>
    <row r="39" spans="1:27" s="13" customFormat="1" x14ac:dyDescent="0.3">
      <c r="A39" s="114" t="str">
        <f t="shared" si="0"/>
        <v>2006</v>
      </c>
      <c r="B39" s="114" t="str">
        <f t="shared" si="1"/>
        <v>310</v>
      </c>
      <c r="C39" s="114" t="str">
        <f t="shared" si="2"/>
        <v>1/1/2006</v>
      </c>
      <c r="D39" s="114">
        <f t="shared" si="3"/>
        <v>38718</v>
      </c>
      <c r="E39" s="114">
        <f t="shared" si="4"/>
        <v>39027</v>
      </c>
      <c r="F39" s="62">
        <f t="shared" si="5"/>
        <v>39027</v>
      </c>
      <c r="G39" s="40">
        <f t="shared" si="6"/>
        <v>39027</v>
      </c>
      <c r="H39" s="114" t="s">
        <v>1025</v>
      </c>
      <c r="I39" s="114" t="s">
        <v>1008</v>
      </c>
      <c r="J39" s="65" t="s">
        <v>1026</v>
      </c>
      <c r="K39" s="114"/>
      <c r="L39" s="114"/>
      <c r="M39" s="114" t="s">
        <v>37</v>
      </c>
      <c r="N39" s="114"/>
      <c r="O39" s="114"/>
      <c r="P39" s="114"/>
      <c r="Q39" s="114"/>
      <c r="R39" s="114"/>
      <c r="S39" s="114"/>
      <c r="T39" s="114"/>
      <c r="U39" s="114"/>
      <c r="V39" s="114"/>
      <c r="W39" s="114"/>
      <c r="X39" s="114"/>
      <c r="Y39" s="114"/>
      <c r="Z39" s="114"/>
      <c r="AA39" s="65" t="s">
        <v>1041</v>
      </c>
    </row>
    <row r="40" spans="1:27" s="13" customFormat="1" x14ac:dyDescent="0.3">
      <c r="A40" s="20" t="str">
        <f t="shared" si="0"/>
        <v>2006</v>
      </c>
      <c r="B40" s="20" t="str">
        <f t="shared" si="1"/>
        <v>310</v>
      </c>
      <c r="C40" s="20" t="str">
        <f t="shared" si="2"/>
        <v>1/1/2006</v>
      </c>
      <c r="D40" s="20">
        <f t="shared" si="3"/>
        <v>38718</v>
      </c>
      <c r="E40" s="20">
        <f t="shared" si="4"/>
        <v>39027</v>
      </c>
      <c r="F40" s="30">
        <f t="shared" si="5"/>
        <v>39027</v>
      </c>
      <c r="G40" s="30">
        <f t="shared" si="6"/>
        <v>39027</v>
      </c>
      <c r="H40" s="114" t="s">
        <v>1034</v>
      </c>
      <c r="I40" s="114" t="s">
        <v>1009</v>
      </c>
      <c r="J40" s="65" t="s">
        <v>661</v>
      </c>
      <c r="K40" s="114"/>
      <c r="L40" s="114" t="s">
        <v>37</v>
      </c>
      <c r="M40" s="114"/>
      <c r="N40" s="114"/>
      <c r="O40" s="114"/>
      <c r="P40" s="114"/>
      <c r="Q40" s="114"/>
      <c r="R40" s="114"/>
      <c r="S40" s="114"/>
      <c r="T40" s="114"/>
      <c r="U40" s="114"/>
      <c r="V40" s="114"/>
      <c r="W40" s="114"/>
      <c r="X40" s="114"/>
      <c r="Y40" s="114"/>
      <c r="Z40" s="114"/>
      <c r="AA40" s="65" t="s">
        <v>1041</v>
      </c>
    </row>
    <row r="41" spans="1:27" s="13" customFormat="1" x14ac:dyDescent="0.3">
      <c r="A41" s="114" t="str">
        <f t="shared" si="0"/>
        <v>2006</v>
      </c>
      <c r="B41" s="114" t="str">
        <f t="shared" si="1"/>
        <v>310</v>
      </c>
      <c r="C41" s="114" t="str">
        <f t="shared" si="2"/>
        <v>1/1/2006</v>
      </c>
      <c r="D41" s="114">
        <f t="shared" si="3"/>
        <v>38718</v>
      </c>
      <c r="E41" s="114">
        <f t="shared" si="4"/>
        <v>39027</v>
      </c>
      <c r="F41" s="62">
        <f t="shared" si="5"/>
        <v>39027</v>
      </c>
      <c r="G41" s="40">
        <f t="shared" si="6"/>
        <v>39027</v>
      </c>
      <c r="H41" s="66" t="s">
        <v>1223</v>
      </c>
      <c r="I41" s="114" t="s">
        <v>1224</v>
      </c>
      <c r="J41" s="64" t="s">
        <v>1203</v>
      </c>
      <c r="K41" s="116"/>
      <c r="L41" s="114"/>
      <c r="M41" s="114"/>
      <c r="N41" s="114" t="s">
        <v>37</v>
      </c>
      <c r="O41" s="114"/>
      <c r="P41" s="114"/>
      <c r="Q41" s="114"/>
      <c r="R41" s="114"/>
      <c r="S41" s="114"/>
      <c r="T41" s="114"/>
      <c r="U41" s="114"/>
      <c r="V41" s="114"/>
      <c r="W41" s="114" t="s">
        <v>37</v>
      </c>
      <c r="X41" s="116"/>
      <c r="Y41" s="114"/>
      <c r="Z41" s="114"/>
      <c r="AA41" s="67"/>
    </row>
    <row r="42" spans="1:27" s="13" customFormat="1" x14ac:dyDescent="0.3">
      <c r="A42" s="114" t="str">
        <f t="shared" si="0"/>
        <v>2006</v>
      </c>
      <c r="B42" s="114" t="str">
        <f t="shared" si="1"/>
        <v>311</v>
      </c>
      <c r="C42" s="114" t="str">
        <f t="shared" si="2"/>
        <v>1/1/2006</v>
      </c>
      <c r="D42" s="114">
        <f t="shared" si="3"/>
        <v>38718</v>
      </c>
      <c r="E42" s="114">
        <f t="shared" si="4"/>
        <v>39028</v>
      </c>
      <c r="F42" s="62">
        <f t="shared" si="5"/>
        <v>39028</v>
      </c>
      <c r="G42" s="30">
        <f t="shared" si="6"/>
        <v>39028</v>
      </c>
      <c r="H42" s="66" t="s">
        <v>1284</v>
      </c>
      <c r="I42" s="114"/>
      <c r="J42" s="64" t="s">
        <v>1282</v>
      </c>
      <c r="K42" s="116"/>
      <c r="L42" s="114"/>
      <c r="M42" s="114"/>
      <c r="N42" s="114" t="s">
        <v>37</v>
      </c>
      <c r="O42" s="114"/>
      <c r="P42" s="114"/>
      <c r="Q42" s="114"/>
      <c r="R42" s="114"/>
      <c r="S42" s="114"/>
      <c r="T42" s="114"/>
      <c r="U42" s="114"/>
      <c r="V42" s="114"/>
      <c r="W42" s="114"/>
      <c r="X42" s="116"/>
      <c r="Y42" s="114"/>
      <c r="Z42" s="114"/>
      <c r="AA42" s="67"/>
    </row>
    <row r="43" spans="1:27" s="13" customFormat="1" x14ac:dyDescent="0.3">
      <c r="A43" s="114" t="str">
        <f t="shared" si="0"/>
        <v>2006</v>
      </c>
      <c r="B43" s="114" t="str">
        <f t="shared" si="1"/>
        <v>311</v>
      </c>
      <c r="C43" s="114" t="str">
        <f t="shared" si="2"/>
        <v>1/1/2006</v>
      </c>
      <c r="D43" s="114">
        <f t="shared" si="3"/>
        <v>38718</v>
      </c>
      <c r="E43" s="114">
        <f t="shared" si="4"/>
        <v>39028</v>
      </c>
      <c r="F43" s="62">
        <f t="shared" si="5"/>
        <v>39028</v>
      </c>
      <c r="G43" s="40">
        <f t="shared" si="6"/>
        <v>39028</v>
      </c>
      <c r="H43" s="66" t="s">
        <v>1285</v>
      </c>
      <c r="I43" s="114"/>
      <c r="J43" s="64" t="s">
        <v>1283</v>
      </c>
      <c r="K43" s="116"/>
      <c r="L43" s="114"/>
      <c r="M43" s="114"/>
      <c r="N43" s="114" t="s">
        <v>37</v>
      </c>
      <c r="O43" s="114"/>
      <c r="P43" s="114"/>
      <c r="Q43" s="114"/>
      <c r="R43" s="114"/>
      <c r="S43" s="114"/>
      <c r="T43" s="114"/>
      <c r="U43" s="114"/>
      <c r="V43" s="114"/>
      <c r="W43" s="114"/>
      <c r="X43" s="116"/>
      <c r="Y43" s="114"/>
      <c r="Z43" s="114"/>
      <c r="AA43" s="67"/>
    </row>
    <row r="44" spans="1:27" s="13" customFormat="1" x14ac:dyDescent="0.3">
      <c r="A44" s="20" t="str">
        <f t="shared" si="0"/>
        <v>2006</v>
      </c>
      <c r="B44" s="20" t="str">
        <f t="shared" si="1"/>
        <v>312</v>
      </c>
      <c r="C44" s="20" t="str">
        <f t="shared" si="2"/>
        <v>1/1/2006</v>
      </c>
      <c r="D44" s="20">
        <f t="shared" si="3"/>
        <v>38718</v>
      </c>
      <c r="E44" s="20">
        <f t="shared" si="4"/>
        <v>39029</v>
      </c>
      <c r="F44" s="30">
        <f t="shared" si="5"/>
        <v>39029</v>
      </c>
      <c r="G44" s="40">
        <f t="shared" si="6"/>
        <v>39029</v>
      </c>
      <c r="H44" s="66" t="s">
        <v>1287</v>
      </c>
      <c r="I44" s="114"/>
      <c r="J44" s="64" t="s">
        <v>1276</v>
      </c>
      <c r="K44" s="116" t="s">
        <v>37</v>
      </c>
      <c r="L44" s="114"/>
      <c r="M44" s="114"/>
      <c r="N44" s="114"/>
      <c r="O44" s="114"/>
      <c r="P44" s="114"/>
      <c r="Q44" s="114"/>
      <c r="R44" s="114"/>
      <c r="S44" s="114"/>
      <c r="T44" s="114"/>
      <c r="U44" s="114" t="s">
        <v>37</v>
      </c>
      <c r="V44" s="114"/>
      <c r="W44" s="114"/>
      <c r="X44" s="116"/>
      <c r="Y44" s="114"/>
      <c r="Z44" s="114"/>
      <c r="AA44" s="67"/>
    </row>
    <row r="45" spans="1:27" s="13" customFormat="1" ht="22.8" x14ac:dyDescent="0.3">
      <c r="A45" s="114" t="str">
        <f t="shared" si="0"/>
        <v>2006</v>
      </c>
      <c r="B45" s="114" t="str">
        <f t="shared" si="1"/>
        <v>315</v>
      </c>
      <c r="C45" s="114" t="str">
        <f t="shared" si="2"/>
        <v>1/1/2006</v>
      </c>
      <c r="D45" s="114">
        <f t="shared" si="3"/>
        <v>38718</v>
      </c>
      <c r="E45" s="114">
        <f t="shared" si="4"/>
        <v>39032</v>
      </c>
      <c r="F45" s="62">
        <f t="shared" si="5"/>
        <v>39032</v>
      </c>
      <c r="G45" s="62">
        <f t="shared" si="6"/>
        <v>39032</v>
      </c>
      <c r="H45" s="116" t="s">
        <v>1116</v>
      </c>
      <c r="I45" s="114" t="s">
        <v>1117</v>
      </c>
      <c r="J45" s="64" t="s">
        <v>380</v>
      </c>
      <c r="K45" s="116"/>
      <c r="L45" s="114"/>
      <c r="M45" s="114"/>
      <c r="N45" s="114" t="s">
        <v>37</v>
      </c>
      <c r="O45" s="114"/>
      <c r="P45" s="114"/>
      <c r="Q45" s="114" t="s">
        <v>37</v>
      </c>
      <c r="R45" s="114"/>
      <c r="S45" s="114"/>
      <c r="T45" s="114" t="s">
        <v>37</v>
      </c>
      <c r="U45" s="114"/>
      <c r="V45" s="114"/>
      <c r="W45" s="114"/>
      <c r="X45" s="116"/>
      <c r="Y45" s="114" t="s">
        <v>37</v>
      </c>
      <c r="Z45" s="114"/>
      <c r="AA45" s="74" t="s">
        <v>39</v>
      </c>
    </row>
    <row r="46" spans="1:27" s="13" customFormat="1" x14ac:dyDescent="0.3">
      <c r="A46" s="12" t="str">
        <f t="shared" si="0"/>
        <v>2006</v>
      </c>
      <c r="B46" s="12" t="str">
        <f t="shared" si="1"/>
        <v>315</v>
      </c>
      <c r="C46" s="12" t="str">
        <f t="shared" si="2"/>
        <v>1/1/2006</v>
      </c>
      <c r="D46" s="12">
        <f t="shared" si="3"/>
        <v>38718</v>
      </c>
      <c r="E46" s="12">
        <f t="shared" si="4"/>
        <v>39032</v>
      </c>
      <c r="F46" s="16">
        <f t="shared" si="5"/>
        <v>39032</v>
      </c>
      <c r="G46" s="62">
        <f t="shared" si="6"/>
        <v>39032</v>
      </c>
      <c r="H46" s="114" t="s">
        <v>1326</v>
      </c>
      <c r="I46" s="114"/>
      <c r="J46" s="65" t="s">
        <v>1344</v>
      </c>
      <c r="K46" s="114" t="s">
        <v>37</v>
      </c>
      <c r="L46" s="114"/>
      <c r="M46" s="114"/>
      <c r="N46" s="114"/>
      <c r="O46" s="114"/>
      <c r="P46" s="114"/>
      <c r="Q46" s="114"/>
      <c r="R46" s="114"/>
      <c r="S46" s="114"/>
      <c r="T46" s="114"/>
      <c r="U46" s="114"/>
      <c r="V46" s="114"/>
      <c r="W46" s="114"/>
      <c r="X46" s="114" t="s">
        <v>37</v>
      </c>
      <c r="Y46" s="114"/>
      <c r="Z46" s="114"/>
      <c r="AA46" s="65"/>
    </row>
    <row r="47" spans="1:27" s="13" customFormat="1" x14ac:dyDescent="0.3">
      <c r="A47" s="34" t="str">
        <f t="shared" si="0"/>
        <v>2006</v>
      </c>
      <c r="B47" s="34" t="str">
        <f t="shared" si="1"/>
        <v>318</v>
      </c>
      <c r="C47" s="34" t="str">
        <f t="shared" si="2"/>
        <v>1/1/2006</v>
      </c>
      <c r="D47" s="34">
        <f t="shared" si="3"/>
        <v>38718</v>
      </c>
      <c r="E47" s="34">
        <f t="shared" si="4"/>
        <v>39035</v>
      </c>
      <c r="F47" s="40">
        <f t="shared" si="5"/>
        <v>39035</v>
      </c>
      <c r="G47" s="30">
        <f t="shared" si="6"/>
        <v>39035</v>
      </c>
      <c r="H47" s="114" t="s">
        <v>1049</v>
      </c>
      <c r="I47" s="77" t="s">
        <v>1076</v>
      </c>
      <c r="J47" s="65" t="s">
        <v>1409</v>
      </c>
      <c r="K47" s="114" t="s">
        <v>37</v>
      </c>
      <c r="L47" s="114"/>
      <c r="M47" s="114"/>
      <c r="N47" s="114"/>
      <c r="O47" s="114"/>
      <c r="P47" s="114"/>
      <c r="Q47" s="114" t="s">
        <v>37</v>
      </c>
      <c r="R47" s="114"/>
      <c r="S47" s="114" t="s">
        <v>37</v>
      </c>
      <c r="T47" s="114"/>
      <c r="U47" s="114"/>
      <c r="V47" s="114"/>
      <c r="W47" s="114"/>
      <c r="X47" s="114"/>
      <c r="Y47" s="114" t="s">
        <v>37</v>
      </c>
      <c r="Z47" s="114"/>
      <c r="AA47" s="72" t="s">
        <v>1050</v>
      </c>
    </row>
    <row r="48" spans="1:27" s="13" customFormat="1" ht="22.8" x14ac:dyDescent="0.3">
      <c r="A48" s="114" t="str">
        <f t="shared" si="0"/>
        <v>2006</v>
      </c>
      <c r="B48" s="114" t="str">
        <f t="shared" si="1"/>
        <v>318</v>
      </c>
      <c r="C48" s="114" t="str">
        <f t="shared" si="2"/>
        <v>1/1/2006</v>
      </c>
      <c r="D48" s="114">
        <f t="shared" si="3"/>
        <v>38718</v>
      </c>
      <c r="E48" s="114">
        <f t="shared" si="4"/>
        <v>39035</v>
      </c>
      <c r="F48" s="62">
        <f t="shared" si="5"/>
        <v>39035</v>
      </c>
      <c r="G48" s="30">
        <f t="shared" si="6"/>
        <v>39035</v>
      </c>
      <c r="H48" s="114" t="s">
        <v>1240</v>
      </c>
      <c r="I48" s="77"/>
      <c r="J48" s="65" t="s">
        <v>1241</v>
      </c>
      <c r="K48" s="114" t="s">
        <v>37</v>
      </c>
      <c r="L48" s="114"/>
      <c r="M48" s="114"/>
      <c r="N48" s="114"/>
      <c r="O48" s="114"/>
      <c r="P48" s="114"/>
      <c r="Q48" s="114" t="s">
        <v>37</v>
      </c>
      <c r="R48" s="114"/>
      <c r="S48" s="114"/>
      <c r="T48" s="114"/>
      <c r="U48" s="114"/>
      <c r="V48" s="114" t="s">
        <v>37</v>
      </c>
      <c r="W48" s="114"/>
      <c r="X48" s="114"/>
      <c r="Y48" s="114"/>
      <c r="Z48" s="114"/>
      <c r="AA48" s="72" t="s">
        <v>1243</v>
      </c>
    </row>
    <row r="49" spans="1:27" s="13" customFormat="1" x14ac:dyDescent="0.3">
      <c r="A49" s="20" t="str">
        <f t="shared" si="0"/>
        <v>2006</v>
      </c>
      <c r="B49" s="20" t="str">
        <f t="shared" si="1"/>
        <v>318</v>
      </c>
      <c r="C49" s="20" t="str">
        <f t="shared" si="2"/>
        <v>1/1/2006</v>
      </c>
      <c r="D49" s="20">
        <f t="shared" si="3"/>
        <v>38718</v>
      </c>
      <c r="E49" s="20">
        <f t="shared" si="4"/>
        <v>39035</v>
      </c>
      <c r="F49" s="30">
        <f t="shared" si="5"/>
        <v>39035</v>
      </c>
      <c r="G49" s="30">
        <f t="shared" si="6"/>
        <v>39035</v>
      </c>
      <c r="H49" s="66" t="s">
        <v>1204</v>
      </c>
      <c r="I49" s="114" t="s">
        <v>1226</v>
      </c>
      <c r="J49" s="64" t="s">
        <v>1227</v>
      </c>
      <c r="K49" s="116"/>
      <c r="L49" s="114" t="s">
        <v>37</v>
      </c>
      <c r="M49" s="114" t="s">
        <v>37</v>
      </c>
      <c r="N49" s="114"/>
      <c r="O49" s="114"/>
      <c r="P49" s="114"/>
      <c r="Q49" s="114"/>
      <c r="R49" s="114"/>
      <c r="S49" s="114"/>
      <c r="T49" s="114"/>
      <c r="U49" s="114"/>
      <c r="V49" s="114"/>
      <c r="W49" s="114" t="s">
        <v>37</v>
      </c>
      <c r="X49" s="116"/>
      <c r="Y49" s="114"/>
      <c r="Z49" s="114"/>
      <c r="AA49" s="67"/>
    </row>
    <row r="50" spans="1:27" s="13" customFormat="1" x14ac:dyDescent="0.3">
      <c r="A50" s="114" t="str">
        <f t="shared" si="0"/>
        <v>2006</v>
      </c>
      <c r="B50" s="114" t="str">
        <f t="shared" si="1"/>
        <v>318</v>
      </c>
      <c r="C50" s="114" t="str">
        <f t="shared" si="2"/>
        <v>1/1/2006</v>
      </c>
      <c r="D50" s="114">
        <f t="shared" si="3"/>
        <v>38718</v>
      </c>
      <c r="E50" s="114">
        <f t="shared" si="4"/>
        <v>39035</v>
      </c>
      <c r="F50" s="62">
        <f t="shared" si="5"/>
        <v>39035</v>
      </c>
      <c r="G50" s="62">
        <f t="shared" si="6"/>
        <v>39035</v>
      </c>
      <c r="H50" s="66" t="s">
        <v>1204</v>
      </c>
      <c r="I50" s="114" t="s">
        <v>1205</v>
      </c>
      <c r="J50" s="64" t="s">
        <v>1206</v>
      </c>
      <c r="K50" s="116"/>
      <c r="L50" s="114"/>
      <c r="M50" s="114"/>
      <c r="N50" s="114" t="s">
        <v>37</v>
      </c>
      <c r="O50" s="114"/>
      <c r="P50" s="114"/>
      <c r="Q50" s="114"/>
      <c r="R50" s="114"/>
      <c r="S50" s="114"/>
      <c r="T50" s="114"/>
      <c r="U50" s="114"/>
      <c r="V50" s="114"/>
      <c r="W50" s="114" t="s">
        <v>37</v>
      </c>
      <c r="X50" s="116"/>
      <c r="Y50" s="114"/>
      <c r="Z50" s="114"/>
      <c r="AA50" s="67"/>
    </row>
    <row r="51" spans="1:27" s="13" customFormat="1" x14ac:dyDescent="0.3">
      <c r="A51" s="34" t="str">
        <f t="shared" si="0"/>
        <v>2006</v>
      </c>
      <c r="B51" s="34" t="str">
        <f t="shared" si="1"/>
        <v>318</v>
      </c>
      <c r="C51" s="34" t="str">
        <f t="shared" si="2"/>
        <v>1/1/2006</v>
      </c>
      <c r="D51" s="34">
        <f t="shared" si="3"/>
        <v>38718</v>
      </c>
      <c r="E51" s="34">
        <f t="shared" si="4"/>
        <v>39035</v>
      </c>
      <c r="F51" s="40">
        <f t="shared" si="5"/>
        <v>39035</v>
      </c>
      <c r="G51" s="40">
        <f t="shared" si="6"/>
        <v>39035</v>
      </c>
      <c r="H51" s="87" t="s">
        <v>1204</v>
      </c>
      <c r="I51" s="117" t="s">
        <v>1235</v>
      </c>
      <c r="J51" s="69" t="s">
        <v>1233</v>
      </c>
      <c r="K51" s="68"/>
      <c r="L51" s="117"/>
      <c r="M51" s="117"/>
      <c r="N51" s="117"/>
      <c r="O51" s="117" t="s">
        <v>37</v>
      </c>
      <c r="P51" s="117"/>
      <c r="Q51" s="117"/>
      <c r="R51" s="117"/>
      <c r="S51" s="117"/>
      <c r="T51" s="117"/>
      <c r="U51" s="117"/>
      <c r="V51" s="117"/>
      <c r="W51" s="117" t="s">
        <v>37</v>
      </c>
      <c r="X51" s="68"/>
      <c r="Y51" s="117"/>
      <c r="Z51" s="117"/>
      <c r="AA51" s="85"/>
    </row>
    <row r="52" spans="1:27" s="13" customFormat="1" x14ac:dyDescent="0.3">
      <c r="A52" s="12" t="str">
        <f t="shared" si="0"/>
        <v>2006</v>
      </c>
      <c r="B52" s="12" t="str">
        <f t="shared" si="1"/>
        <v>318</v>
      </c>
      <c r="C52" s="12" t="str">
        <f t="shared" si="2"/>
        <v>1/1/2006</v>
      </c>
      <c r="D52" s="12">
        <f t="shared" si="3"/>
        <v>38718</v>
      </c>
      <c r="E52" s="12">
        <f t="shared" si="4"/>
        <v>39035</v>
      </c>
      <c r="F52" s="16">
        <f t="shared" si="5"/>
        <v>39035</v>
      </c>
      <c r="G52" s="30">
        <f t="shared" si="6"/>
        <v>39035</v>
      </c>
      <c r="H52" s="114" t="s">
        <v>1002</v>
      </c>
      <c r="I52" s="114" t="s">
        <v>1009</v>
      </c>
      <c r="J52" s="65" t="s">
        <v>1311</v>
      </c>
      <c r="K52" s="114"/>
      <c r="L52" s="114" t="s">
        <v>37</v>
      </c>
      <c r="M52" s="114"/>
      <c r="N52" s="114"/>
      <c r="O52" s="114"/>
      <c r="P52" s="114"/>
      <c r="Q52" s="114"/>
      <c r="R52" s="114"/>
      <c r="S52" s="114"/>
      <c r="T52" s="114"/>
      <c r="U52" s="114"/>
      <c r="V52" s="114"/>
      <c r="W52" s="114"/>
      <c r="X52" s="114"/>
      <c r="Y52" s="114"/>
      <c r="Z52" s="114"/>
      <c r="AA52" s="65" t="s">
        <v>993</v>
      </c>
    </row>
    <row r="53" spans="1:27" s="13" customFormat="1" x14ac:dyDescent="0.3">
      <c r="A53" s="114" t="str">
        <f t="shared" si="0"/>
        <v>2006</v>
      </c>
      <c r="B53" s="114" t="str">
        <f t="shared" si="1"/>
        <v>321</v>
      </c>
      <c r="C53" s="114" t="str">
        <f t="shared" si="2"/>
        <v>1/1/2006</v>
      </c>
      <c r="D53" s="114">
        <f t="shared" si="3"/>
        <v>38718</v>
      </c>
      <c r="E53" s="114">
        <f t="shared" si="4"/>
        <v>39038</v>
      </c>
      <c r="F53" s="62">
        <f t="shared" si="5"/>
        <v>39038</v>
      </c>
      <c r="G53" s="62">
        <f t="shared" si="6"/>
        <v>39038</v>
      </c>
      <c r="H53" s="114" t="s">
        <v>1007</v>
      </c>
      <c r="I53" s="114" t="s">
        <v>1020</v>
      </c>
      <c r="J53" s="65" t="s">
        <v>1011</v>
      </c>
      <c r="K53" s="114"/>
      <c r="L53" s="114"/>
      <c r="M53" s="114"/>
      <c r="N53" s="114" t="s">
        <v>37</v>
      </c>
      <c r="O53" s="114"/>
      <c r="P53" s="114"/>
      <c r="Q53" s="114"/>
      <c r="R53" s="114"/>
      <c r="S53" s="114"/>
      <c r="T53" s="114"/>
      <c r="U53" s="114"/>
      <c r="V53" s="114"/>
      <c r="W53" s="114"/>
      <c r="X53" s="114"/>
      <c r="Y53" s="114"/>
      <c r="Z53" s="114"/>
      <c r="AA53" s="65" t="s">
        <v>1015</v>
      </c>
    </row>
    <row r="54" spans="1:27" s="13" customFormat="1" x14ac:dyDescent="0.3">
      <c r="A54" s="114" t="str">
        <f t="shared" si="0"/>
        <v>2006</v>
      </c>
      <c r="B54" s="114" t="str">
        <f t="shared" si="1"/>
        <v>321</v>
      </c>
      <c r="C54" s="114" t="str">
        <f t="shared" si="2"/>
        <v>1/1/2006</v>
      </c>
      <c r="D54" s="114">
        <f t="shared" si="3"/>
        <v>38718</v>
      </c>
      <c r="E54" s="114">
        <f t="shared" si="4"/>
        <v>39038</v>
      </c>
      <c r="F54" s="62">
        <f t="shared" si="5"/>
        <v>39038</v>
      </c>
      <c r="G54" s="62">
        <f t="shared" si="6"/>
        <v>39038</v>
      </c>
      <c r="H54" s="114" t="s">
        <v>1008</v>
      </c>
      <c r="I54" s="114" t="s">
        <v>1027</v>
      </c>
      <c r="J54" s="65" t="s">
        <v>1017</v>
      </c>
      <c r="K54" s="114"/>
      <c r="L54" s="114"/>
      <c r="M54" s="114" t="s">
        <v>37</v>
      </c>
      <c r="N54" s="114"/>
      <c r="O54" s="114"/>
      <c r="P54" s="114"/>
      <c r="Q54" s="114"/>
      <c r="R54" s="114"/>
      <c r="S54" s="114"/>
      <c r="T54" s="114"/>
      <c r="U54" s="114"/>
      <c r="V54" s="114"/>
      <c r="W54" s="114"/>
      <c r="X54" s="114"/>
      <c r="Y54" s="114"/>
      <c r="Z54" s="114"/>
      <c r="AA54" s="65" t="s">
        <v>1015</v>
      </c>
    </row>
    <row r="55" spans="1:27" s="13" customFormat="1" x14ac:dyDescent="0.3">
      <c r="A55" s="12" t="str">
        <f t="shared" si="0"/>
        <v>2006</v>
      </c>
      <c r="B55" s="12" t="str">
        <f t="shared" si="1"/>
        <v>321</v>
      </c>
      <c r="C55" s="12" t="str">
        <f t="shared" si="2"/>
        <v>1/1/2006</v>
      </c>
      <c r="D55" s="12">
        <f t="shared" si="3"/>
        <v>38718</v>
      </c>
      <c r="E55" s="12">
        <f t="shared" si="4"/>
        <v>39038</v>
      </c>
      <c r="F55" s="16">
        <f t="shared" si="5"/>
        <v>39038</v>
      </c>
      <c r="G55" s="30">
        <f t="shared" si="6"/>
        <v>39038</v>
      </c>
      <c r="H55" s="114" t="s">
        <v>1051</v>
      </c>
      <c r="I55" s="114" t="s">
        <v>1246</v>
      </c>
      <c r="J55" s="65" t="s">
        <v>1412</v>
      </c>
      <c r="K55" s="114" t="s">
        <v>37</v>
      </c>
      <c r="L55" s="114"/>
      <c r="M55" s="114"/>
      <c r="N55" s="114"/>
      <c r="O55" s="114"/>
      <c r="P55" s="114"/>
      <c r="Q55" s="114" t="s">
        <v>37</v>
      </c>
      <c r="R55" s="114"/>
      <c r="S55" s="114" t="s">
        <v>37</v>
      </c>
      <c r="T55" s="114"/>
      <c r="U55" s="114"/>
      <c r="V55" s="114"/>
      <c r="W55" s="114"/>
      <c r="X55" s="114"/>
      <c r="Y55" s="114" t="s">
        <v>37</v>
      </c>
      <c r="Z55" s="114"/>
      <c r="AA55" s="72" t="s">
        <v>1245</v>
      </c>
    </row>
    <row r="56" spans="1:27" s="13" customFormat="1" x14ac:dyDescent="0.3">
      <c r="A56" s="12" t="str">
        <f t="shared" si="0"/>
        <v>2006</v>
      </c>
      <c r="B56" s="12" t="str">
        <f t="shared" si="1"/>
        <v>321</v>
      </c>
      <c r="C56" s="12" t="str">
        <f t="shared" si="2"/>
        <v>1/1/2006</v>
      </c>
      <c r="D56" s="12">
        <f t="shared" si="3"/>
        <v>38718</v>
      </c>
      <c r="E56" s="12">
        <f t="shared" si="4"/>
        <v>39038</v>
      </c>
      <c r="F56" s="16">
        <f t="shared" si="5"/>
        <v>39038</v>
      </c>
      <c r="G56" s="30">
        <f t="shared" si="6"/>
        <v>39038</v>
      </c>
      <c r="H56" s="114" t="s">
        <v>1009</v>
      </c>
      <c r="I56" s="114" t="s">
        <v>1033</v>
      </c>
      <c r="J56" s="65" t="s">
        <v>1052</v>
      </c>
      <c r="K56" s="114"/>
      <c r="L56" s="114" t="s">
        <v>37</v>
      </c>
      <c r="M56" s="114"/>
      <c r="N56" s="114"/>
      <c r="O56" s="114"/>
      <c r="P56" s="114"/>
      <c r="Q56" s="114"/>
      <c r="R56" s="114"/>
      <c r="S56" s="114"/>
      <c r="T56" s="114"/>
      <c r="U56" s="114"/>
      <c r="V56" s="114"/>
      <c r="W56" s="114"/>
      <c r="X56" s="114"/>
      <c r="Y56" s="114"/>
      <c r="Z56" s="114"/>
      <c r="AA56" s="65" t="s">
        <v>1054</v>
      </c>
    </row>
    <row r="57" spans="1:27" s="13" customFormat="1" x14ac:dyDescent="0.3">
      <c r="A57" s="114" t="str">
        <f t="shared" si="0"/>
        <v>2006</v>
      </c>
      <c r="B57" s="114" t="str">
        <f t="shared" si="1"/>
        <v>321</v>
      </c>
      <c r="C57" s="114" t="str">
        <f t="shared" si="2"/>
        <v>1/1/2006</v>
      </c>
      <c r="D57" s="114">
        <f t="shared" si="3"/>
        <v>38718</v>
      </c>
      <c r="E57" s="114">
        <f t="shared" si="4"/>
        <v>39038</v>
      </c>
      <c r="F57" s="62">
        <f t="shared" si="5"/>
        <v>39038</v>
      </c>
      <c r="G57" s="30">
        <f t="shared" si="6"/>
        <v>39038</v>
      </c>
      <c r="H57" s="114" t="s">
        <v>1009</v>
      </c>
      <c r="I57" s="114" t="s">
        <v>1037</v>
      </c>
      <c r="J57" s="65" t="s">
        <v>1309</v>
      </c>
      <c r="K57" s="114"/>
      <c r="L57" s="114" t="s">
        <v>37</v>
      </c>
      <c r="M57" s="114"/>
      <c r="N57" s="114"/>
      <c r="O57" s="114"/>
      <c r="P57" s="114"/>
      <c r="Q57" s="114"/>
      <c r="R57" s="114"/>
      <c r="S57" s="114"/>
      <c r="T57" s="114"/>
      <c r="U57" s="114"/>
      <c r="V57" s="114"/>
      <c r="W57" s="114"/>
      <c r="X57" s="114"/>
      <c r="Y57" s="114"/>
      <c r="Z57" s="114"/>
      <c r="AA57" s="65" t="s">
        <v>1054</v>
      </c>
    </row>
    <row r="58" spans="1:27" s="13" customFormat="1" x14ac:dyDescent="0.3">
      <c r="A58" s="114" t="str">
        <f t="shared" si="0"/>
        <v>2006</v>
      </c>
      <c r="B58" s="114" t="str">
        <f t="shared" si="1"/>
        <v>321</v>
      </c>
      <c r="C58" s="114" t="str">
        <f t="shared" si="2"/>
        <v>1/1/2006</v>
      </c>
      <c r="D58" s="114">
        <f t="shared" si="3"/>
        <v>38718</v>
      </c>
      <c r="E58" s="114">
        <f t="shared" si="4"/>
        <v>39038</v>
      </c>
      <c r="F58" s="62">
        <f t="shared" si="5"/>
        <v>39038</v>
      </c>
      <c r="G58" s="30">
        <f t="shared" si="6"/>
        <v>39038</v>
      </c>
      <c r="H58" s="114" t="s">
        <v>1009</v>
      </c>
      <c r="I58" s="114" t="s">
        <v>1035</v>
      </c>
      <c r="J58" s="65" t="s">
        <v>1053</v>
      </c>
      <c r="K58" s="114"/>
      <c r="L58" s="114" t="s">
        <v>37</v>
      </c>
      <c r="M58" s="114"/>
      <c r="N58" s="114"/>
      <c r="O58" s="114"/>
      <c r="P58" s="114"/>
      <c r="Q58" s="114"/>
      <c r="R58" s="114"/>
      <c r="S58" s="114"/>
      <c r="T58" s="114"/>
      <c r="U58" s="114"/>
      <c r="V58" s="114"/>
      <c r="W58" s="114"/>
      <c r="X58" s="114"/>
      <c r="Y58" s="114"/>
      <c r="Z58" s="114"/>
      <c r="AA58" s="65" t="s">
        <v>1054</v>
      </c>
    </row>
    <row r="59" spans="1:27" s="13" customFormat="1" x14ac:dyDescent="0.3">
      <c r="A59" s="34" t="str">
        <f t="shared" si="0"/>
        <v>2006</v>
      </c>
      <c r="B59" s="34" t="str">
        <f t="shared" si="1"/>
        <v>321</v>
      </c>
      <c r="C59" s="34" t="str">
        <f t="shared" si="2"/>
        <v>1/1/2006</v>
      </c>
      <c r="D59" s="34">
        <f t="shared" si="3"/>
        <v>38718</v>
      </c>
      <c r="E59" s="34">
        <f t="shared" si="4"/>
        <v>39038</v>
      </c>
      <c r="F59" s="40">
        <f t="shared" si="5"/>
        <v>39038</v>
      </c>
      <c r="G59" s="62">
        <f t="shared" si="6"/>
        <v>39038</v>
      </c>
      <c r="H59" s="114" t="s">
        <v>1351</v>
      </c>
      <c r="I59" s="114"/>
      <c r="J59" s="65" t="s">
        <v>2188</v>
      </c>
      <c r="K59" s="114" t="s">
        <v>37</v>
      </c>
      <c r="L59" s="114"/>
      <c r="M59" s="114"/>
      <c r="N59" s="114"/>
      <c r="O59" s="114"/>
      <c r="P59" s="114"/>
      <c r="Q59" s="114"/>
      <c r="R59" s="114"/>
      <c r="S59" s="114"/>
      <c r="T59" s="114"/>
      <c r="U59" s="114"/>
      <c r="V59" s="114"/>
      <c r="W59" s="114"/>
      <c r="X59" s="114" t="s">
        <v>37</v>
      </c>
      <c r="Y59" s="114"/>
      <c r="Z59" s="114"/>
      <c r="AA59" s="65"/>
    </row>
    <row r="60" spans="1:27" s="13" customFormat="1" x14ac:dyDescent="0.3">
      <c r="A60" s="114" t="str">
        <f t="shared" si="0"/>
        <v>2006</v>
      </c>
      <c r="B60" s="114" t="str">
        <f t="shared" si="1"/>
        <v>321</v>
      </c>
      <c r="C60" s="114" t="str">
        <f t="shared" si="2"/>
        <v>1/1/2006</v>
      </c>
      <c r="D60" s="114">
        <f t="shared" si="3"/>
        <v>38718</v>
      </c>
      <c r="E60" s="114">
        <f t="shared" si="4"/>
        <v>39038</v>
      </c>
      <c r="F60" s="62">
        <f t="shared" si="5"/>
        <v>39038</v>
      </c>
      <c r="G60" s="62">
        <f t="shared" si="6"/>
        <v>39038</v>
      </c>
      <c r="H60" s="114" t="s">
        <v>1330</v>
      </c>
      <c r="I60" s="114"/>
      <c r="J60" s="65" t="s">
        <v>1348</v>
      </c>
      <c r="K60" s="114" t="s">
        <v>37</v>
      </c>
      <c r="L60" s="114"/>
      <c r="M60" s="114"/>
      <c r="N60" s="114"/>
      <c r="O60" s="114"/>
      <c r="P60" s="114"/>
      <c r="Q60" s="114"/>
      <c r="R60" s="114"/>
      <c r="S60" s="114"/>
      <c r="T60" s="114"/>
      <c r="U60" s="114"/>
      <c r="V60" s="114"/>
      <c r="W60" s="114"/>
      <c r="X60" s="114" t="s">
        <v>37</v>
      </c>
      <c r="Y60" s="114"/>
      <c r="Z60" s="114"/>
      <c r="AA60" s="65"/>
    </row>
    <row r="61" spans="1:27" s="13" customFormat="1" x14ac:dyDescent="0.3">
      <c r="A61" s="20" t="str">
        <f t="shared" si="0"/>
        <v>2006</v>
      </c>
      <c r="B61" s="20" t="str">
        <f t="shared" si="1"/>
        <v>321</v>
      </c>
      <c r="C61" s="20" t="str">
        <f t="shared" si="2"/>
        <v>1/1/2006</v>
      </c>
      <c r="D61" s="20">
        <f t="shared" si="3"/>
        <v>38718</v>
      </c>
      <c r="E61" s="20">
        <f t="shared" si="4"/>
        <v>39038</v>
      </c>
      <c r="F61" s="30">
        <f t="shared" si="5"/>
        <v>39038</v>
      </c>
      <c r="G61" s="62">
        <f t="shared" si="6"/>
        <v>39038</v>
      </c>
      <c r="H61" s="114" t="s">
        <v>1352</v>
      </c>
      <c r="I61" s="114"/>
      <c r="J61" s="65" t="s">
        <v>2191</v>
      </c>
      <c r="K61" s="114" t="s">
        <v>37</v>
      </c>
      <c r="L61" s="114"/>
      <c r="M61" s="114"/>
      <c r="N61" s="114"/>
      <c r="O61" s="114"/>
      <c r="P61" s="114"/>
      <c r="Q61" s="114"/>
      <c r="R61" s="114"/>
      <c r="S61" s="114"/>
      <c r="T61" s="114"/>
      <c r="U61" s="114"/>
      <c r="V61" s="114"/>
      <c r="W61" s="114"/>
      <c r="X61" s="114" t="s">
        <v>37</v>
      </c>
      <c r="Y61" s="114"/>
      <c r="Z61" s="114"/>
      <c r="AA61" s="65"/>
    </row>
    <row r="62" spans="1:27" s="13" customFormat="1" x14ac:dyDescent="0.3">
      <c r="A62" s="114" t="str">
        <f t="shared" si="0"/>
        <v>2006</v>
      </c>
      <c r="B62" s="114" t="str">
        <f t="shared" si="1"/>
        <v>321</v>
      </c>
      <c r="C62" s="114" t="str">
        <f t="shared" si="2"/>
        <v>1/1/2006</v>
      </c>
      <c r="D62" s="114">
        <f t="shared" si="3"/>
        <v>38718</v>
      </c>
      <c r="E62" s="114">
        <f t="shared" si="4"/>
        <v>39038</v>
      </c>
      <c r="F62" s="62">
        <f t="shared" si="5"/>
        <v>39038</v>
      </c>
      <c r="G62" s="40">
        <f t="shared" si="6"/>
        <v>39038</v>
      </c>
      <c r="H62" s="114" t="s">
        <v>1020</v>
      </c>
      <c r="I62" s="114" t="s">
        <v>1010</v>
      </c>
      <c r="J62" s="65" t="s">
        <v>1021</v>
      </c>
      <c r="K62" s="114"/>
      <c r="L62" s="114"/>
      <c r="M62" s="114"/>
      <c r="N62" s="114" t="s">
        <v>37</v>
      </c>
      <c r="O62" s="114"/>
      <c r="P62" s="114"/>
      <c r="Q62" s="114"/>
      <c r="R62" s="114"/>
      <c r="S62" s="114"/>
      <c r="T62" s="114"/>
      <c r="U62" s="114"/>
      <c r="V62" s="114"/>
      <c r="W62" s="114"/>
      <c r="X62" s="114"/>
      <c r="Y62" s="114"/>
      <c r="Z62" s="114"/>
      <c r="AA62" s="65" t="s">
        <v>1084</v>
      </c>
    </row>
    <row r="63" spans="1:27" s="13" customFormat="1" x14ac:dyDescent="0.3">
      <c r="A63" s="12" t="str">
        <f t="shared" si="0"/>
        <v>2006</v>
      </c>
      <c r="B63" s="12" t="str">
        <f t="shared" si="1"/>
        <v>321</v>
      </c>
      <c r="C63" s="12" t="str">
        <f t="shared" si="2"/>
        <v>1/1/2006</v>
      </c>
      <c r="D63" s="12">
        <f t="shared" si="3"/>
        <v>38718</v>
      </c>
      <c r="E63" s="12">
        <f t="shared" si="4"/>
        <v>39038</v>
      </c>
      <c r="F63" s="16">
        <f t="shared" si="5"/>
        <v>39038</v>
      </c>
      <c r="G63" s="40">
        <f t="shared" si="6"/>
        <v>39038</v>
      </c>
      <c r="H63" s="114" t="s">
        <v>1033</v>
      </c>
      <c r="I63" s="68" t="s">
        <v>624</v>
      </c>
      <c r="J63" s="65" t="s">
        <v>1055</v>
      </c>
      <c r="K63" s="114"/>
      <c r="L63" s="114" t="s">
        <v>37</v>
      </c>
      <c r="M63" s="114"/>
      <c r="N63" s="114"/>
      <c r="O63" s="114"/>
      <c r="P63" s="114"/>
      <c r="Q63" s="114"/>
      <c r="R63" s="114"/>
      <c r="S63" s="114"/>
      <c r="T63" s="114"/>
      <c r="U63" s="114"/>
      <c r="V63" s="114"/>
      <c r="W63" s="114"/>
      <c r="X63" s="114"/>
      <c r="Y63" s="114"/>
      <c r="Z63" s="114"/>
      <c r="AA63" s="65" t="s">
        <v>1084</v>
      </c>
    </row>
    <row r="64" spans="1:27" s="13" customFormat="1" x14ac:dyDescent="0.3">
      <c r="A64" s="20" t="str">
        <f t="shared" si="0"/>
        <v>2006</v>
      </c>
      <c r="B64" s="20" t="str">
        <f t="shared" si="1"/>
        <v>321</v>
      </c>
      <c r="C64" s="20" t="str">
        <f t="shared" si="2"/>
        <v>1/1/2006</v>
      </c>
      <c r="D64" s="20">
        <f t="shared" si="3"/>
        <v>38718</v>
      </c>
      <c r="E64" s="20">
        <f t="shared" si="4"/>
        <v>39038</v>
      </c>
      <c r="F64" s="30">
        <f t="shared" si="5"/>
        <v>39038</v>
      </c>
      <c r="G64" s="30">
        <f t="shared" si="6"/>
        <v>39038</v>
      </c>
      <c r="H64" s="114" t="s">
        <v>1035</v>
      </c>
      <c r="I64" s="68" t="s">
        <v>624</v>
      </c>
      <c r="J64" s="65" t="s">
        <v>1036</v>
      </c>
      <c r="K64" s="114"/>
      <c r="L64" s="114" t="s">
        <v>37</v>
      </c>
      <c r="M64" s="114"/>
      <c r="N64" s="114"/>
      <c r="O64" s="114"/>
      <c r="P64" s="114"/>
      <c r="Q64" s="114"/>
      <c r="R64" s="114"/>
      <c r="S64" s="114"/>
      <c r="T64" s="114"/>
      <c r="U64" s="114"/>
      <c r="V64" s="114"/>
      <c r="W64" s="114"/>
      <c r="X64" s="114"/>
      <c r="Y64" s="114"/>
      <c r="Z64" s="114"/>
      <c r="AA64" s="65" t="s">
        <v>1084</v>
      </c>
    </row>
    <row r="65" spans="1:27" s="13" customFormat="1" x14ac:dyDescent="0.3">
      <c r="A65" s="20" t="str">
        <f t="shared" si="0"/>
        <v>2006</v>
      </c>
      <c r="B65" s="20" t="str">
        <f t="shared" si="1"/>
        <v>321</v>
      </c>
      <c r="C65" s="20" t="str">
        <f t="shared" si="2"/>
        <v>1/1/2006</v>
      </c>
      <c r="D65" s="20">
        <f t="shared" si="3"/>
        <v>38718</v>
      </c>
      <c r="E65" s="20">
        <f t="shared" si="4"/>
        <v>39038</v>
      </c>
      <c r="F65" s="30">
        <f t="shared" si="5"/>
        <v>39038</v>
      </c>
      <c r="G65" s="62">
        <f t="shared" si="6"/>
        <v>39038</v>
      </c>
      <c r="H65" s="114" t="s">
        <v>1027</v>
      </c>
      <c r="I65" s="114" t="s">
        <v>1016</v>
      </c>
      <c r="J65" s="65" t="s">
        <v>1028</v>
      </c>
      <c r="K65" s="114"/>
      <c r="L65" s="114"/>
      <c r="M65" s="114" t="s">
        <v>37</v>
      </c>
      <c r="N65" s="114"/>
      <c r="O65" s="114"/>
      <c r="P65" s="114"/>
      <c r="Q65" s="114"/>
      <c r="R65" s="114"/>
      <c r="S65" s="114"/>
      <c r="T65" s="114"/>
      <c r="U65" s="114"/>
      <c r="V65" s="114"/>
      <c r="W65" s="114"/>
      <c r="X65" s="114"/>
      <c r="Y65" s="114"/>
      <c r="Z65" s="114"/>
      <c r="AA65" s="65" t="s">
        <v>1084</v>
      </c>
    </row>
    <row r="66" spans="1:27" s="13" customFormat="1" x14ac:dyDescent="0.3">
      <c r="A66" s="114" t="str">
        <f t="shared" ref="A66:A129" si="7">LEFT(H66,4)</f>
        <v>2006</v>
      </c>
      <c r="B66" s="114" t="str">
        <f t="shared" ref="B66:B129" si="8">MID(H66,6,3)</f>
        <v>321</v>
      </c>
      <c r="C66" s="114" t="str">
        <f t="shared" ref="C66:C129" si="9">"1/1/"&amp;A66</f>
        <v>1/1/2006</v>
      </c>
      <c r="D66" s="114">
        <f t="shared" ref="D66:D129" si="10">DATEVALUE(C66)</f>
        <v>38718</v>
      </c>
      <c r="E66" s="114">
        <f t="shared" ref="E66:E129" si="11">D66+B66-1</f>
        <v>39038</v>
      </c>
      <c r="F66" s="62">
        <f t="shared" ref="F66:F129" si="12">E66</f>
        <v>39038</v>
      </c>
      <c r="G66" s="62">
        <f t="shared" ref="G66:G129" si="13">DATEVALUE("1/1/"&amp;LEFT(H66,4))+MID(H66,6,3)-1</f>
        <v>39038</v>
      </c>
      <c r="H66" s="114" t="s">
        <v>1037</v>
      </c>
      <c r="I66" s="114" t="s">
        <v>1018</v>
      </c>
      <c r="J66" s="65" t="s">
        <v>1312</v>
      </c>
      <c r="K66" s="114"/>
      <c r="L66" s="114" t="s">
        <v>37</v>
      </c>
      <c r="M66" s="114"/>
      <c r="N66" s="114"/>
      <c r="O66" s="114"/>
      <c r="P66" s="114"/>
      <c r="Q66" s="114"/>
      <c r="R66" s="114"/>
      <c r="S66" s="114"/>
      <c r="T66" s="114"/>
      <c r="U66" s="114"/>
      <c r="V66" s="114"/>
      <c r="W66" s="114"/>
      <c r="X66" s="114"/>
      <c r="Y66" s="114"/>
      <c r="Z66" s="114"/>
      <c r="AA66" s="65" t="s">
        <v>1084</v>
      </c>
    </row>
    <row r="67" spans="1:27" s="13" customFormat="1" x14ac:dyDescent="0.3">
      <c r="A67" s="114" t="str">
        <f t="shared" si="7"/>
        <v>2006</v>
      </c>
      <c r="B67" s="114" t="str">
        <f t="shared" si="8"/>
        <v>322</v>
      </c>
      <c r="C67" s="114" t="str">
        <f t="shared" si="9"/>
        <v>1/1/2006</v>
      </c>
      <c r="D67" s="114">
        <f t="shared" si="10"/>
        <v>38718</v>
      </c>
      <c r="E67" s="114">
        <f t="shared" si="11"/>
        <v>39039</v>
      </c>
      <c r="F67" s="62">
        <f t="shared" si="12"/>
        <v>39039</v>
      </c>
      <c r="G67" s="62">
        <f t="shared" si="13"/>
        <v>39039</v>
      </c>
      <c r="H67" s="114" t="s">
        <v>1018</v>
      </c>
      <c r="I67" s="114" t="s">
        <v>1038</v>
      </c>
      <c r="J67" s="65" t="s">
        <v>1310</v>
      </c>
      <c r="K67" s="114"/>
      <c r="L67" s="114" t="s">
        <v>37</v>
      </c>
      <c r="M67" s="114"/>
      <c r="N67" s="114"/>
      <c r="O67" s="114"/>
      <c r="P67" s="114"/>
      <c r="Q67" s="114"/>
      <c r="R67" s="114"/>
      <c r="S67" s="114"/>
      <c r="T67" s="114"/>
      <c r="U67" s="114"/>
      <c r="V67" s="114"/>
      <c r="W67" s="114"/>
      <c r="X67" s="114"/>
      <c r="Y67" s="114"/>
      <c r="Z67" s="114"/>
      <c r="AA67" s="65" t="s">
        <v>1058</v>
      </c>
    </row>
    <row r="68" spans="1:27" s="13" customFormat="1" x14ac:dyDescent="0.3">
      <c r="A68" s="114" t="str">
        <f t="shared" si="7"/>
        <v>2006</v>
      </c>
      <c r="B68" s="114" t="str">
        <f t="shared" si="8"/>
        <v>322</v>
      </c>
      <c r="C68" s="114" t="str">
        <f t="shared" si="9"/>
        <v>1/1/2006</v>
      </c>
      <c r="D68" s="114">
        <f t="shared" si="10"/>
        <v>38718</v>
      </c>
      <c r="E68" s="114">
        <f t="shared" si="11"/>
        <v>39039</v>
      </c>
      <c r="F68" s="62">
        <f t="shared" si="12"/>
        <v>39039</v>
      </c>
      <c r="G68" s="62">
        <f t="shared" si="13"/>
        <v>39039</v>
      </c>
      <c r="H68" s="66" t="s">
        <v>1207</v>
      </c>
      <c r="I68" s="114" t="s">
        <v>1207</v>
      </c>
      <c r="J68" s="64" t="s">
        <v>413</v>
      </c>
      <c r="K68" s="116"/>
      <c r="L68" s="114"/>
      <c r="M68" s="114"/>
      <c r="N68" s="114" t="s">
        <v>37</v>
      </c>
      <c r="O68" s="114"/>
      <c r="P68" s="114"/>
      <c r="Q68" s="114"/>
      <c r="R68" s="114"/>
      <c r="S68" s="114"/>
      <c r="T68" s="114"/>
      <c r="U68" s="114"/>
      <c r="V68" s="114"/>
      <c r="W68" s="114" t="s">
        <v>37</v>
      </c>
      <c r="X68" s="116"/>
      <c r="Y68" s="114"/>
      <c r="Z68" s="114"/>
      <c r="AA68" s="67"/>
    </row>
    <row r="69" spans="1:27" s="13" customFormat="1" x14ac:dyDescent="0.3">
      <c r="A69" s="114" t="str">
        <f t="shared" si="7"/>
        <v>2006</v>
      </c>
      <c r="B69" s="114" t="str">
        <f t="shared" si="8"/>
        <v>323</v>
      </c>
      <c r="C69" s="114" t="str">
        <f t="shared" si="9"/>
        <v>1/1/2006</v>
      </c>
      <c r="D69" s="114">
        <f t="shared" si="10"/>
        <v>38718</v>
      </c>
      <c r="E69" s="114">
        <f t="shared" si="11"/>
        <v>39040</v>
      </c>
      <c r="F69" s="62">
        <f t="shared" si="12"/>
        <v>39040</v>
      </c>
      <c r="G69" s="62">
        <f t="shared" si="13"/>
        <v>39040</v>
      </c>
      <c r="H69" s="114" t="s">
        <v>1119</v>
      </c>
      <c r="I69" s="114" t="s">
        <v>1120</v>
      </c>
      <c r="J69" s="65" t="s">
        <v>1121</v>
      </c>
      <c r="K69" s="114" t="s">
        <v>37</v>
      </c>
      <c r="L69" s="114"/>
      <c r="M69" s="114"/>
      <c r="N69" s="114"/>
      <c r="O69" s="114"/>
      <c r="P69" s="114"/>
      <c r="Q69" s="114"/>
      <c r="R69" s="114"/>
      <c r="S69" s="114"/>
      <c r="T69" s="114"/>
      <c r="U69" s="114"/>
      <c r="V69" s="114"/>
      <c r="W69" s="114"/>
      <c r="X69" s="114"/>
      <c r="Y69" s="114"/>
      <c r="Z69" s="114"/>
      <c r="AA69" s="65"/>
    </row>
    <row r="70" spans="1:27" s="13" customFormat="1" x14ac:dyDescent="0.3">
      <c r="A70" s="114" t="str">
        <f t="shared" si="7"/>
        <v>2006</v>
      </c>
      <c r="B70" s="114" t="str">
        <f t="shared" si="8"/>
        <v>323</v>
      </c>
      <c r="C70" s="114" t="str">
        <f t="shared" si="9"/>
        <v>1/1/2006</v>
      </c>
      <c r="D70" s="114">
        <f t="shared" si="10"/>
        <v>38718</v>
      </c>
      <c r="E70" s="114">
        <f t="shared" si="11"/>
        <v>39040</v>
      </c>
      <c r="F70" s="62">
        <f t="shared" si="12"/>
        <v>39040</v>
      </c>
      <c r="G70" s="62">
        <f t="shared" si="13"/>
        <v>39040</v>
      </c>
      <c r="H70" s="66" t="s">
        <v>1208</v>
      </c>
      <c r="I70" s="114" t="s">
        <v>1209</v>
      </c>
      <c r="J70" s="64" t="s">
        <v>1210</v>
      </c>
      <c r="K70" s="116"/>
      <c r="L70" s="114"/>
      <c r="M70" s="114"/>
      <c r="N70" s="114" t="s">
        <v>37</v>
      </c>
      <c r="O70" s="114"/>
      <c r="P70" s="114"/>
      <c r="Q70" s="114"/>
      <c r="R70" s="114"/>
      <c r="S70" s="114"/>
      <c r="T70" s="114"/>
      <c r="U70" s="114"/>
      <c r="V70" s="114"/>
      <c r="W70" s="114" t="s">
        <v>37</v>
      </c>
      <c r="X70" s="116"/>
      <c r="Y70" s="114"/>
      <c r="Z70" s="114"/>
      <c r="AA70" s="67"/>
    </row>
    <row r="71" spans="1:27" s="13" customFormat="1" ht="22.8" x14ac:dyDescent="0.3">
      <c r="A71" s="114" t="str">
        <f t="shared" si="7"/>
        <v>2006</v>
      </c>
      <c r="B71" s="114" t="str">
        <f t="shared" si="8"/>
        <v>324</v>
      </c>
      <c r="C71" s="114" t="str">
        <f t="shared" si="9"/>
        <v>1/1/2006</v>
      </c>
      <c r="D71" s="114">
        <f t="shared" si="10"/>
        <v>38718</v>
      </c>
      <c r="E71" s="114">
        <f t="shared" si="11"/>
        <v>39041</v>
      </c>
      <c r="F71" s="62">
        <f t="shared" si="12"/>
        <v>39041</v>
      </c>
      <c r="G71" s="62">
        <f t="shared" si="13"/>
        <v>39041</v>
      </c>
      <c r="H71" s="114" t="s">
        <v>1068</v>
      </c>
      <c r="I71" s="114" t="s">
        <v>1065</v>
      </c>
      <c r="J71" s="65" t="s">
        <v>1060</v>
      </c>
      <c r="K71" s="114"/>
      <c r="L71" s="114" t="s">
        <v>37</v>
      </c>
      <c r="M71" s="114"/>
      <c r="N71" s="114"/>
      <c r="O71" s="114"/>
      <c r="P71" s="114" t="s">
        <v>37</v>
      </c>
      <c r="Q71" s="114" t="s">
        <v>37</v>
      </c>
      <c r="R71" s="114"/>
      <c r="S71" s="114"/>
      <c r="T71" s="114" t="s">
        <v>37</v>
      </c>
      <c r="U71" s="114"/>
      <c r="V71" s="114"/>
      <c r="W71" s="114"/>
      <c r="X71" s="114"/>
      <c r="Y71" s="114" t="s">
        <v>37</v>
      </c>
      <c r="Z71" s="114"/>
      <c r="AA71" s="73" t="s">
        <v>1061</v>
      </c>
    </row>
    <row r="72" spans="1:27" s="13" customFormat="1" x14ac:dyDescent="0.3">
      <c r="A72" s="114" t="str">
        <f t="shared" si="7"/>
        <v>2006</v>
      </c>
      <c r="B72" s="114" t="str">
        <f t="shared" si="8"/>
        <v>325</v>
      </c>
      <c r="C72" s="114" t="str">
        <f t="shared" si="9"/>
        <v>1/1/2006</v>
      </c>
      <c r="D72" s="114">
        <f t="shared" si="10"/>
        <v>38718</v>
      </c>
      <c r="E72" s="114">
        <f t="shared" si="11"/>
        <v>39042</v>
      </c>
      <c r="F72" s="62">
        <f t="shared" si="12"/>
        <v>39042</v>
      </c>
      <c r="G72" s="62">
        <f t="shared" si="13"/>
        <v>39042</v>
      </c>
      <c r="H72" s="114" t="s">
        <v>1038</v>
      </c>
      <c r="I72" s="68" t="s">
        <v>624</v>
      </c>
      <c r="J72" s="65" t="s">
        <v>1313</v>
      </c>
      <c r="K72" s="114"/>
      <c r="L72" s="114" t="s">
        <v>37</v>
      </c>
      <c r="M72" s="114"/>
      <c r="N72" s="114"/>
      <c r="O72" s="114"/>
      <c r="P72" s="114"/>
      <c r="Q72" s="114"/>
      <c r="R72" s="114"/>
      <c r="S72" s="114"/>
      <c r="T72" s="114"/>
      <c r="U72" s="114"/>
      <c r="V72" s="114"/>
      <c r="W72" s="114"/>
      <c r="X72" s="114"/>
      <c r="Y72" s="114"/>
      <c r="Z72" s="114"/>
      <c r="AA72" s="65" t="s">
        <v>1059</v>
      </c>
    </row>
    <row r="73" spans="1:27" s="13" customFormat="1" x14ac:dyDescent="0.3">
      <c r="A73" s="114" t="str">
        <f t="shared" si="7"/>
        <v>2006</v>
      </c>
      <c r="B73" s="114" t="str">
        <f t="shared" si="8"/>
        <v>325</v>
      </c>
      <c r="C73" s="114" t="str">
        <f t="shared" si="9"/>
        <v>1/1/2006</v>
      </c>
      <c r="D73" s="114">
        <f t="shared" si="10"/>
        <v>38718</v>
      </c>
      <c r="E73" s="114">
        <f t="shared" si="11"/>
        <v>39042</v>
      </c>
      <c r="F73" s="62">
        <f t="shared" si="12"/>
        <v>39042</v>
      </c>
      <c r="G73" s="62">
        <f t="shared" si="13"/>
        <v>39042</v>
      </c>
      <c r="H73" s="66" t="s">
        <v>1211</v>
      </c>
      <c r="I73" s="114" t="s">
        <v>1211</v>
      </c>
      <c r="J73" s="64" t="s">
        <v>1212</v>
      </c>
      <c r="K73" s="116"/>
      <c r="L73" s="114"/>
      <c r="M73" s="114"/>
      <c r="N73" s="114" t="s">
        <v>37</v>
      </c>
      <c r="O73" s="114"/>
      <c r="P73" s="114"/>
      <c r="Q73" s="114"/>
      <c r="R73" s="114"/>
      <c r="S73" s="114"/>
      <c r="T73" s="114"/>
      <c r="U73" s="114"/>
      <c r="V73" s="114"/>
      <c r="W73" s="114" t="s">
        <v>37</v>
      </c>
      <c r="X73" s="116"/>
      <c r="Y73" s="114"/>
      <c r="Z73" s="114"/>
      <c r="AA73" s="67"/>
    </row>
    <row r="74" spans="1:27" s="13" customFormat="1" x14ac:dyDescent="0.3">
      <c r="A74" s="114" t="str">
        <f t="shared" si="7"/>
        <v>2006</v>
      </c>
      <c r="B74" s="114" t="str">
        <f t="shared" si="8"/>
        <v>327</v>
      </c>
      <c r="C74" s="114" t="str">
        <f t="shared" si="9"/>
        <v>1/1/2006</v>
      </c>
      <c r="D74" s="114">
        <f t="shared" si="10"/>
        <v>38718</v>
      </c>
      <c r="E74" s="114">
        <f t="shared" si="11"/>
        <v>39044</v>
      </c>
      <c r="F74" s="62">
        <f t="shared" si="12"/>
        <v>39044</v>
      </c>
      <c r="G74" s="40">
        <f t="shared" si="13"/>
        <v>39044</v>
      </c>
      <c r="H74" s="114" t="s">
        <v>1327</v>
      </c>
      <c r="I74" s="114"/>
      <c r="J74" s="65" t="s">
        <v>1345</v>
      </c>
      <c r="K74" s="114" t="s">
        <v>37</v>
      </c>
      <c r="L74" s="114"/>
      <c r="M74" s="114"/>
      <c r="N74" s="114"/>
      <c r="O74" s="114"/>
      <c r="P74" s="114"/>
      <c r="Q74" s="114"/>
      <c r="R74" s="114"/>
      <c r="S74" s="114"/>
      <c r="T74" s="114"/>
      <c r="U74" s="114"/>
      <c r="V74" s="114"/>
      <c r="W74" s="114"/>
      <c r="X74" s="114" t="s">
        <v>37</v>
      </c>
      <c r="Y74" s="114"/>
      <c r="Z74" s="114"/>
      <c r="AA74" s="65"/>
    </row>
    <row r="75" spans="1:27" s="13" customFormat="1" x14ac:dyDescent="0.3">
      <c r="A75" s="114" t="str">
        <f t="shared" si="7"/>
        <v>2006</v>
      </c>
      <c r="B75" s="114" t="str">
        <f t="shared" si="8"/>
        <v>332</v>
      </c>
      <c r="C75" s="114" t="str">
        <f t="shared" si="9"/>
        <v>1/1/2006</v>
      </c>
      <c r="D75" s="114">
        <f t="shared" si="10"/>
        <v>38718</v>
      </c>
      <c r="E75" s="114">
        <f t="shared" si="11"/>
        <v>39049</v>
      </c>
      <c r="F75" s="62">
        <f t="shared" si="12"/>
        <v>39049</v>
      </c>
      <c r="G75" s="40">
        <f t="shared" si="13"/>
        <v>39049</v>
      </c>
      <c r="H75" s="114" t="s">
        <v>1324</v>
      </c>
      <c r="I75" s="114"/>
      <c r="J75" s="65" t="s">
        <v>1071</v>
      </c>
      <c r="K75" s="114"/>
      <c r="L75" s="114"/>
      <c r="M75" s="114"/>
      <c r="N75" s="114" t="s">
        <v>37</v>
      </c>
      <c r="O75" s="114"/>
      <c r="P75" s="114"/>
      <c r="Q75" s="114"/>
      <c r="R75" s="114"/>
      <c r="S75" s="114"/>
      <c r="T75" s="114"/>
      <c r="U75" s="114"/>
      <c r="V75" s="114"/>
      <c r="W75" s="114"/>
      <c r="X75" s="114"/>
      <c r="Y75" s="114"/>
      <c r="Z75" s="114"/>
      <c r="AA75" s="65" t="s">
        <v>1063</v>
      </c>
    </row>
    <row r="76" spans="1:27" s="14" customFormat="1" x14ac:dyDescent="0.3">
      <c r="A76" s="114" t="str">
        <f t="shared" si="7"/>
        <v>2006</v>
      </c>
      <c r="B76" s="114" t="str">
        <f t="shared" si="8"/>
        <v>333</v>
      </c>
      <c r="C76" s="114" t="str">
        <f t="shared" si="9"/>
        <v>1/1/2006</v>
      </c>
      <c r="D76" s="114">
        <f t="shared" si="10"/>
        <v>38718</v>
      </c>
      <c r="E76" s="114">
        <f t="shared" si="11"/>
        <v>39050</v>
      </c>
      <c r="F76" s="62">
        <f t="shared" si="12"/>
        <v>39050</v>
      </c>
      <c r="G76" s="62">
        <f t="shared" si="13"/>
        <v>39050</v>
      </c>
      <c r="H76" s="114" t="s">
        <v>1016</v>
      </c>
      <c r="I76" s="114" t="s">
        <v>1029</v>
      </c>
      <c r="J76" s="65" t="s">
        <v>1078</v>
      </c>
      <c r="K76" s="114"/>
      <c r="L76" s="114"/>
      <c r="M76" s="114" t="s">
        <v>37</v>
      </c>
      <c r="N76" s="114"/>
      <c r="O76" s="114"/>
      <c r="P76" s="114"/>
      <c r="Q76" s="114"/>
      <c r="R76" s="114"/>
      <c r="S76" s="114"/>
      <c r="T76" s="114"/>
      <c r="U76" s="114"/>
      <c r="V76" s="114"/>
      <c r="W76" s="114"/>
      <c r="X76" s="114"/>
      <c r="Y76" s="114"/>
      <c r="Z76" s="114"/>
      <c r="AA76" s="65" t="s">
        <v>1064</v>
      </c>
    </row>
    <row r="77" spans="1:27" s="13" customFormat="1" x14ac:dyDescent="0.3">
      <c r="A77" s="114" t="str">
        <f t="shared" si="7"/>
        <v>2006</v>
      </c>
      <c r="B77" s="114" t="str">
        <f t="shared" si="8"/>
        <v>333</v>
      </c>
      <c r="C77" s="114" t="str">
        <f t="shared" si="9"/>
        <v>1/1/2006</v>
      </c>
      <c r="D77" s="114">
        <f t="shared" si="10"/>
        <v>38718</v>
      </c>
      <c r="E77" s="114">
        <f t="shared" si="11"/>
        <v>39050</v>
      </c>
      <c r="F77" s="62">
        <f t="shared" si="12"/>
        <v>39050</v>
      </c>
      <c r="G77" s="62">
        <f t="shared" si="13"/>
        <v>39050</v>
      </c>
      <c r="H77" s="114" t="s">
        <v>1010</v>
      </c>
      <c r="I77" s="114" t="s">
        <v>1022</v>
      </c>
      <c r="J77" s="65" t="s">
        <v>1081</v>
      </c>
      <c r="K77" s="114"/>
      <c r="L77" s="114"/>
      <c r="M77" s="114"/>
      <c r="N77" s="114" t="s">
        <v>37</v>
      </c>
      <c r="O77" s="114"/>
      <c r="P77" s="114"/>
      <c r="Q77" s="114"/>
      <c r="R77" s="114"/>
      <c r="S77" s="114"/>
      <c r="T77" s="114"/>
      <c r="U77" s="114"/>
      <c r="V77" s="114"/>
      <c r="W77" s="114"/>
      <c r="X77" s="114"/>
      <c r="Y77" s="114"/>
      <c r="Z77" s="114"/>
      <c r="AA77" s="65" t="s">
        <v>1064</v>
      </c>
    </row>
    <row r="78" spans="1:27" s="13" customFormat="1" x14ac:dyDescent="0.3">
      <c r="A78" s="114" t="str">
        <f t="shared" si="7"/>
        <v>2006</v>
      </c>
      <c r="B78" s="114" t="str">
        <f t="shared" si="8"/>
        <v>333</v>
      </c>
      <c r="C78" s="114" t="str">
        <f t="shared" si="9"/>
        <v>1/1/2006</v>
      </c>
      <c r="D78" s="114">
        <f t="shared" si="10"/>
        <v>38718</v>
      </c>
      <c r="E78" s="114">
        <f t="shared" si="11"/>
        <v>39050</v>
      </c>
      <c r="F78" s="62">
        <f t="shared" si="12"/>
        <v>39050</v>
      </c>
      <c r="G78" s="62">
        <f t="shared" si="13"/>
        <v>39050</v>
      </c>
      <c r="H78" s="66" t="s">
        <v>1213</v>
      </c>
      <c r="I78" s="114" t="s">
        <v>1214</v>
      </c>
      <c r="J78" s="64" t="s">
        <v>1215</v>
      </c>
      <c r="K78" s="116"/>
      <c r="L78" s="114"/>
      <c r="M78" s="114"/>
      <c r="N78" s="114" t="s">
        <v>37</v>
      </c>
      <c r="O78" s="114"/>
      <c r="P78" s="114"/>
      <c r="Q78" s="114"/>
      <c r="R78" s="114"/>
      <c r="S78" s="114"/>
      <c r="T78" s="114"/>
      <c r="U78" s="114"/>
      <c r="V78" s="114"/>
      <c r="W78" s="114" t="s">
        <v>37</v>
      </c>
      <c r="X78" s="116"/>
      <c r="Y78" s="114"/>
      <c r="Z78" s="114"/>
      <c r="AA78" s="67"/>
    </row>
    <row r="79" spans="1:27" s="13" customFormat="1" x14ac:dyDescent="0.3">
      <c r="A79" s="114" t="str">
        <f t="shared" si="7"/>
        <v>2006</v>
      </c>
      <c r="B79" s="114" t="str">
        <f t="shared" si="8"/>
        <v>333</v>
      </c>
      <c r="C79" s="114" t="str">
        <f t="shared" si="9"/>
        <v>1/1/2006</v>
      </c>
      <c r="D79" s="114">
        <f t="shared" si="10"/>
        <v>38718</v>
      </c>
      <c r="E79" s="114">
        <f t="shared" si="11"/>
        <v>39050</v>
      </c>
      <c r="F79" s="62">
        <f t="shared" si="12"/>
        <v>39050</v>
      </c>
      <c r="G79" s="62">
        <f t="shared" si="13"/>
        <v>39050</v>
      </c>
      <c r="H79" s="114" t="s">
        <v>1353</v>
      </c>
      <c r="I79" s="114"/>
      <c r="J79" s="65" t="s">
        <v>2189</v>
      </c>
      <c r="K79" s="114" t="s">
        <v>37</v>
      </c>
      <c r="L79" s="114"/>
      <c r="M79" s="114"/>
      <c r="N79" s="114"/>
      <c r="O79" s="114"/>
      <c r="P79" s="114"/>
      <c r="Q79" s="114"/>
      <c r="R79" s="114"/>
      <c r="S79" s="114"/>
      <c r="T79" s="114"/>
      <c r="U79" s="114"/>
      <c r="V79" s="114"/>
      <c r="W79" s="114"/>
      <c r="X79" s="114" t="s">
        <v>37</v>
      </c>
      <c r="Y79" s="114"/>
      <c r="Z79" s="114"/>
      <c r="AA79" s="65"/>
    </row>
    <row r="80" spans="1:27" s="13" customFormat="1" x14ac:dyDescent="0.3">
      <c r="A80" s="114" t="str">
        <f t="shared" si="7"/>
        <v>2006</v>
      </c>
      <c r="B80" s="114" t="str">
        <f t="shared" si="8"/>
        <v>333</v>
      </c>
      <c r="C80" s="114" t="str">
        <f t="shared" si="9"/>
        <v>1/1/2006</v>
      </c>
      <c r="D80" s="114">
        <f t="shared" si="10"/>
        <v>38718</v>
      </c>
      <c r="E80" s="114">
        <f t="shared" si="11"/>
        <v>39050</v>
      </c>
      <c r="F80" s="62">
        <f t="shared" si="12"/>
        <v>39050</v>
      </c>
      <c r="G80" s="40">
        <f t="shared" si="13"/>
        <v>39050</v>
      </c>
      <c r="H80" s="114" t="s">
        <v>1331</v>
      </c>
      <c r="I80" s="114"/>
      <c r="J80" s="65" t="s">
        <v>1349</v>
      </c>
      <c r="K80" s="114" t="s">
        <v>37</v>
      </c>
      <c r="L80" s="114"/>
      <c r="M80" s="114"/>
      <c r="N80" s="114"/>
      <c r="O80" s="114"/>
      <c r="P80" s="114"/>
      <c r="Q80" s="114"/>
      <c r="R80" s="114"/>
      <c r="S80" s="114"/>
      <c r="T80" s="114"/>
      <c r="U80" s="114"/>
      <c r="V80" s="114"/>
      <c r="W80" s="114"/>
      <c r="X80" s="114" t="s">
        <v>37</v>
      </c>
      <c r="Y80" s="114"/>
      <c r="Z80" s="114"/>
      <c r="AA80" s="65"/>
    </row>
    <row r="81" spans="1:27" s="13" customFormat="1" x14ac:dyDescent="0.3">
      <c r="A81" s="114" t="str">
        <f t="shared" si="7"/>
        <v>2006</v>
      </c>
      <c r="B81" s="114" t="str">
        <f t="shared" si="8"/>
        <v>333</v>
      </c>
      <c r="C81" s="114" t="str">
        <f t="shared" si="9"/>
        <v>1/1/2006</v>
      </c>
      <c r="D81" s="114">
        <f t="shared" si="10"/>
        <v>38718</v>
      </c>
      <c r="E81" s="114">
        <f t="shared" si="11"/>
        <v>39050</v>
      </c>
      <c r="F81" s="62">
        <f t="shared" si="12"/>
        <v>39050</v>
      </c>
      <c r="G81" s="62">
        <f t="shared" si="13"/>
        <v>39050</v>
      </c>
      <c r="H81" s="114" t="s">
        <v>1354</v>
      </c>
      <c r="I81" s="114"/>
      <c r="J81" s="65" t="s">
        <v>2192</v>
      </c>
      <c r="K81" s="114" t="s">
        <v>37</v>
      </c>
      <c r="L81" s="114"/>
      <c r="M81" s="114"/>
      <c r="N81" s="114"/>
      <c r="O81" s="114"/>
      <c r="P81" s="114"/>
      <c r="Q81" s="114"/>
      <c r="R81" s="114"/>
      <c r="S81" s="114"/>
      <c r="T81" s="114"/>
      <c r="U81" s="114"/>
      <c r="V81" s="114"/>
      <c r="W81" s="114"/>
      <c r="X81" s="114" t="s">
        <v>37</v>
      </c>
      <c r="Y81" s="114"/>
      <c r="Z81" s="114"/>
      <c r="AA81" s="65"/>
    </row>
    <row r="82" spans="1:27" s="13" customFormat="1" ht="34.200000000000003" x14ac:dyDescent="0.3">
      <c r="A82" s="114" t="str">
        <f t="shared" si="7"/>
        <v>2006</v>
      </c>
      <c r="B82" s="114" t="str">
        <f t="shared" si="8"/>
        <v>333</v>
      </c>
      <c r="C82" s="114" t="str">
        <f t="shared" si="9"/>
        <v>1/1/2006</v>
      </c>
      <c r="D82" s="114">
        <f t="shared" si="10"/>
        <v>38718</v>
      </c>
      <c r="E82" s="114">
        <f t="shared" si="11"/>
        <v>39050</v>
      </c>
      <c r="F82" s="62">
        <f t="shared" si="12"/>
        <v>39050</v>
      </c>
      <c r="G82" s="30">
        <f t="shared" si="13"/>
        <v>39050</v>
      </c>
      <c r="H82" s="114" t="s">
        <v>1067</v>
      </c>
      <c r="I82" s="114" t="s">
        <v>1066</v>
      </c>
      <c r="J82" s="65" t="s">
        <v>1069</v>
      </c>
      <c r="K82" s="114"/>
      <c r="L82" s="114" t="s">
        <v>37</v>
      </c>
      <c r="M82" s="114"/>
      <c r="N82" s="114"/>
      <c r="O82" s="114"/>
      <c r="P82" s="114" t="s">
        <v>37</v>
      </c>
      <c r="Q82" s="114" t="s">
        <v>37</v>
      </c>
      <c r="R82" s="114"/>
      <c r="S82" s="114"/>
      <c r="T82" s="114" t="s">
        <v>37</v>
      </c>
      <c r="U82" s="114"/>
      <c r="V82" s="114"/>
      <c r="W82" s="114"/>
      <c r="X82" s="114"/>
      <c r="Y82" s="114" t="s">
        <v>37</v>
      </c>
      <c r="Z82" s="114"/>
      <c r="AA82" s="73" t="s">
        <v>1242</v>
      </c>
    </row>
    <row r="83" spans="1:27" s="13" customFormat="1" x14ac:dyDescent="0.3">
      <c r="A83" s="20" t="str">
        <f t="shared" si="7"/>
        <v>2006</v>
      </c>
      <c r="B83" s="20" t="str">
        <f t="shared" si="8"/>
        <v>333</v>
      </c>
      <c r="C83" s="20" t="str">
        <f t="shared" si="9"/>
        <v>1/1/2006</v>
      </c>
      <c r="D83" s="20">
        <f t="shared" si="10"/>
        <v>38718</v>
      </c>
      <c r="E83" s="20">
        <f t="shared" si="11"/>
        <v>39050</v>
      </c>
      <c r="F83" s="30">
        <f t="shared" si="12"/>
        <v>39050</v>
      </c>
      <c r="G83" s="62">
        <f t="shared" si="13"/>
        <v>39050</v>
      </c>
      <c r="H83" s="114" t="s">
        <v>1029</v>
      </c>
      <c r="I83" s="68" t="s">
        <v>624</v>
      </c>
      <c r="J83" s="65" t="s">
        <v>1030</v>
      </c>
      <c r="K83" s="114"/>
      <c r="L83" s="114"/>
      <c r="M83" s="114" t="s">
        <v>37</v>
      </c>
      <c r="N83" s="114"/>
      <c r="O83" s="114"/>
      <c r="P83" s="114"/>
      <c r="Q83" s="114"/>
      <c r="R83" s="114"/>
      <c r="S83" s="114"/>
      <c r="T83" s="114"/>
      <c r="U83" s="114"/>
      <c r="V83" s="114"/>
      <c r="W83" s="114"/>
      <c r="X83" s="114"/>
      <c r="Y83" s="114"/>
      <c r="Z83" s="114"/>
      <c r="AA83" s="65" t="s">
        <v>1087</v>
      </c>
    </row>
    <row r="84" spans="1:27" s="13" customFormat="1" x14ac:dyDescent="0.3">
      <c r="A84" s="114" t="str">
        <f t="shared" si="7"/>
        <v>2006</v>
      </c>
      <c r="B84" s="114" t="str">
        <f t="shared" si="8"/>
        <v>333</v>
      </c>
      <c r="C84" s="114" t="str">
        <f t="shared" si="9"/>
        <v>1/1/2006</v>
      </c>
      <c r="D84" s="114">
        <f t="shared" si="10"/>
        <v>38718</v>
      </c>
      <c r="E84" s="114">
        <f t="shared" si="11"/>
        <v>39050</v>
      </c>
      <c r="F84" s="62">
        <f t="shared" si="12"/>
        <v>39050</v>
      </c>
      <c r="G84" s="30">
        <f t="shared" si="13"/>
        <v>39050</v>
      </c>
      <c r="H84" s="114" t="s">
        <v>1022</v>
      </c>
      <c r="I84" s="68" t="s">
        <v>625</v>
      </c>
      <c r="J84" s="65" t="s">
        <v>1023</v>
      </c>
      <c r="K84" s="114"/>
      <c r="L84" s="114"/>
      <c r="M84" s="114"/>
      <c r="N84" s="114" t="s">
        <v>37</v>
      </c>
      <c r="O84" s="114"/>
      <c r="P84" s="114"/>
      <c r="Q84" s="114"/>
      <c r="R84" s="114"/>
      <c r="S84" s="114"/>
      <c r="T84" s="114"/>
      <c r="U84" s="114"/>
      <c r="V84" s="114"/>
      <c r="W84" s="114"/>
      <c r="X84" s="114"/>
      <c r="Y84" s="114"/>
      <c r="Z84" s="114"/>
      <c r="AA84" s="65" t="s">
        <v>1087</v>
      </c>
    </row>
    <row r="85" spans="1:27" s="13" customFormat="1" x14ac:dyDescent="0.3">
      <c r="A85" s="20" t="str">
        <f t="shared" si="7"/>
        <v>2006</v>
      </c>
      <c r="B85" s="20" t="str">
        <f t="shared" si="8"/>
        <v>333</v>
      </c>
      <c r="C85" s="20" t="str">
        <f t="shared" si="9"/>
        <v>1/1/2006</v>
      </c>
      <c r="D85" s="20">
        <f t="shared" si="10"/>
        <v>38718</v>
      </c>
      <c r="E85" s="20">
        <f t="shared" si="11"/>
        <v>39050</v>
      </c>
      <c r="F85" s="30">
        <f t="shared" si="12"/>
        <v>39050</v>
      </c>
      <c r="G85" s="30">
        <f t="shared" si="13"/>
        <v>39050</v>
      </c>
      <c r="H85" s="66" t="s">
        <v>1214</v>
      </c>
      <c r="I85" s="114" t="s">
        <v>1214</v>
      </c>
      <c r="J85" s="64" t="s">
        <v>1228</v>
      </c>
      <c r="K85" s="116"/>
      <c r="L85" s="114" t="s">
        <v>37</v>
      </c>
      <c r="M85" s="114" t="s">
        <v>37</v>
      </c>
      <c r="N85" s="114"/>
      <c r="O85" s="114"/>
      <c r="P85" s="114"/>
      <c r="Q85" s="114"/>
      <c r="R85" s="114"/>
      <c r="S85" s="114"/>
      <c r="T85" s="114"/>
      <c r="U85" s="114"/>
      <c r="V85" s="114"/>
      <c r="W85" s="114" t="s">
        <v>37</v>
      </c>
      <c r="X85" s="116"/>
      <c r="Y85" s="114"/>
      <c r="Z85" s="114"/>
      <c r="AA85" s="67"/>
    </row>
    <row r="86" spans="1:27" s="13" customFormat="1" x14ac:dyDescent="0.3">
      <c r="A86" s="114" t="str">
        <f t="shared" si="7"/>
        <v>2006</v>
      </c>
      <c r="B86" s="114" t="str">
        <f t="shared" si="8"/>
        <v>333</v>
      </c>
      <c r="C86" s="114" t="str">
        <f t="shared" si="9"/>
        <v>1/1/2006</v>
      </c>
      <c r="D86" s="114">
        <f t="shared" si="10"/>
        <v>38718</v>
      </c>
      <c r="E86" s="114">
        <f t="shared" si="11"/>
        <v>39050</v>
      </c>
      <c r="F86" s="62">
        <f t="shared" si="12"/>
        <v>39050</v>
      </c>
      <c r="G86" s="40">
        <f t="shared" si="13"/>
        <v>39050</v>
      </c>
      <c r="H86" s="87" t="s">
        <v>1214</v>
      </c>
      <c r="I86" s="117" t="s">
        <v>1214</v>
      </c>
      <c r="J86" s="69" t="s">
        <v>1236</v>
      </c>
      <c r="K86" s="68"/>
      <c r="L86" s="117"/>
      <c r="M86" s="117"/>
      <c r="N86" s="117"/>
      <c r="O86" s="117" t="s">
        <v>37</v>
      </c>
      <c r="P86" s="117"/>
      <c r="Q86" s="117"/>
      <c r="R86" s="117"/>
      <c r="S86" s="117"/>
      <c r="T86" s="117"/>
      <c r="U86" s="117"/>
      <c r="V86" s="117"/>
      <c r="W86" s="117" t="s">
        <v>37</v>
      </c>
      <c r="X86" s="68"/>
      <c r="Y86" s="117"/>
      <c r="Z86" s="117"/>
      <c r="AA86" s="85"/>
    </row>
    <row r="87" spans="1:27" s="13" customFormat="1" x14ac:dyDescent="0.3">
      <c r="A87" s="114" t="str">
        <f t="shared" si="7"/>
        <v>2006</v>
      </c>
      <c r="B87" s="114" t="str">
        <f t="shared" si="8"/>
        <v>338</v>
      </c>
      <c r="C87" s="114" t="str">
        <f t="shared" si="9"/>
        <v>1/1/2006</v>
      </c>
      <c r="D87" s="114">
        <f t="shared" si="10"/>
        <v>38718</v>
      </c>
      <c r="E87" s="114">
        <f t="shared" si="11"/>
        <v>39055</v>
      </c>
      <c r="F87" s="62">
        <f t="shared" si="12"/>
        <v>39055</v>
      </c>
      <c r="G87" s="62">
        <f t="shared" si="13"/>
        <v>39055</v>
      </c>
      <c r="H87" s="66" t="s">
        <v>1123</v>
      </c>
      <c r="I87" s="114"/>
      <c r="J87" s="64" t="s">
        <v>1277</v>
      </c>
      <c r="K87" s="116"/>
      <c r="L87" s="114"/>
      <c r="M87" s="114"/>
      <c r="N87" s="114" t="s">
        <v>37</v>
      </c>
      <c r="O87" s="114"/>
      <c r="P87" s="114"/>
      <c r="Q87" s="114"/>
      <c r="R87" s="114"/>
      <c r="S87" s="114"/>
      <c r="T87" s="114"/>
      <c r="U87" s="114"/>
      <c r="V87" s="114"/>
      <c r="W87" s="114"/>
      <c r="X87" s="116"/>
      <c r="Y87" s="114"/>
      <c r="Z87" s="114"/>
      <c r="AA87" s="67"/>
    </row>
    <row r="88" spans="1:27" s="13" customFormat="1" x14ac:dyDescent="0.3">
      <c r="A88" s="114" t="str">
        <f t="shared" si="7"/>
        <v>2006</v>
      </c>
      <c r="B88" s="114" t="str">
        <f t="shared" si="8"/>
        <v>338</v>
      </c>
      <c r="C88" s="114" t="str">
        <f t="shared" si="9"/>
        <v>1/1/2006</v>
      </c>
      <c r="D88" s="114">
        <f t="shared" si="10"/>
        <v>38718</v>
      </c>
      <c r="E88" s="114">
        <f t="shared" si="11"/>
        <v>39055</v>
      </c>
      <c r="F88" s="62">
        <f t="shared" si="12"/>
        <v>39055</v>
      </c>
      <c r="G88" s="62">
        <f t="shared" si="13"/>
        <v>39055</v>
      </c>
      <c r="H88" s="66" t="s">
        <v>1125</v>
      </c>
      <c r="I88" s="114"/>
      <c r="J88" s="64" t="s">
        <v>1278</v>
      </c>
      <c r="K88" s="116"/>
      <c r="L88" s="114"/>
      <c r="M88" s="114"/>
      <c r="N88" s="114" t="s">
        <v>37</v>
      </c>
      <c r="O88" s="114"/>
      <c r="P88" s="114"/>
      <c r="Q88" s="114"/>
      <c r="R88" s="114"/>
      <c r="S88" s="114"/>
      <c r="T88" s="114"/>
      <c r="U88" s="114"/>
      <c r="V88" s="114"/>
      <c r="W88" s="114"/>
      <c r="X88" s="116"/>
      <c r="Y88" s="114"/>
      <c r="Z88" s="114"/>
      <c r="AA88" s="67"/>
    </row>
    <row r="89" spans="1:27" s="13" customFormat="1" x14ac:dyDescent="0.3">
      <c r="A89" s="114" t="str">
        <f t="shared" si="7"/>
        <v>2006</v>
      </c>
      <c r="B89" s="114" t="str">
        <f t="shared" si="8"/>
        <v>338</v>
      </c>
      <c r="C89" s="114" t="str">
        <f t="shared" si="9"/>
        <v>1/1/2006</v>
      </c>
      <c r="D89" s="114">
        <f t="shared" si="10"/>
        <v>38718</v>
      </c>
      <c r="E89" s="114">
        <f t="shared" si="11"/>
        <v>39055</v>
      </c>
      <c r="F89" s="62">
        <f t="shared" si="12"/>
        <v>39055</v>
      </c>
      <c r="G89" s="62">
        <f t="shared" si="13"/>
        <v>39055</v>
      </c>
      <c r="H89" s="66" t="s">
        <v>1127</v>
      </c>
      <c r="I89" s="114"/>
      <c r="J89" s="64" t="s">
        <v>1279</v>
      </c>
      <c r="K89" s="116"/>
      <c r="L89" s="114"/>
      <c r="M89" s="114"/>
      <c r="N89" s="114" t="s">
        <v>37</v>
      </c>
      <c r="O89" s="114"/>
      <c r="P89" s="114"/>
      <c r="Q89" s="114"/>
      <c r="R89" s="114"/>
      <c r="S89" s="114"/>
      <c r="T89" s="114"/>
      <c r="U89" s="114"/>
      <c r="V89" s="114"/>
      <c r="W89" s="114"/>
      <c r="X89" s="116"/>
      <c r="Y89" s="114"/>
      <c r="Z89" s="114"/>
      <c r="AA89" s="67"/>
    </row>
    <row r="90" spans="1:27" s="13" customFormat="1" x14ac:dyDescent="0.3">
      <c r="A90" s="114" t="str">
        <f t="shared" si="7"/>
        <v>2006</v>
      </c>
      <c r="B90" s="114" t="str">
        <f t="shared" si="8"/>
        <v>340</v>
      </c>
      <c r="C90" s="114" t="str">
        <f t="shared" si="9"/>
        <v>1/1/2006</v>
      </c>
      <c r="D90" s="114">
        <f t="shared" si="10"/>
        <v>38718</v>
      </c>
      <c r="E90" s="114">
        <f t="shared" si="11"/>
        <v>39057</v>
      </c>
      <c r="F90" s="62">
        <f t="shared" si="12"/>
        <v>39057</v>
      </c>
      <c r="G90" s="62">
        <f t="shared" si="13"/>
        <v>39057</v>
      </c>
      <c r="H90" s="114" t="s">
        <v>1328</v>
      </c>
      <c r="I90" s="114"/>
      <c r="J90" s="65" t="s">
        <v>1346</v>
      </c>
      <c r="K90" s="114" t="s">
        <v>37</v>
      </c>
      <c r="L90" s="114"/>
      <c r="M90" s="114"/>
      <c r="N90" s="114"/>
      <c r="O90" s="114"/>
      <c r="P90" s="114"/>
      <c r="Q90" s="114"/>
      <c r="R90" s="114"/>
      <c r="S90" s="114"/>
      <c r="T90" s="114"/>
      <c r="U90" s="114"/>
      <c r="V90" s="114"/>
      <c r="W90" s="114"/>
      <c r="X90" s="114" t="s">
        <v>37</v>
      </c>
      <c r="Y90" s="114"/>
      <c r="Z90" s="114"/>
      <c r="AA90" s="65"/>
    </row>
    <row r="91" spans="1:27" s="13" customFormat="1" ht="22.8" x14ac:dyDescent="0.3">
      <c r="A91" s="114" t="str">
        <f t="shared" si="7"/>
        <v>2006</v>
      </c>
      <c r="B91" s="114" t="str">
        <f t="shared" si="8"/>
        <v>340</v>
      </c>
      <c r="C91" s="114" t="str">
        <f t="shared" si="9"/>
        <v>1/1/2006</v>
      </c>
      <c r="D91" s="114">
        <f t="shared" si="10"/>
        <v>38718</v>
      </c>
      <c r="E91" s="114">
        <f t="shared" si="11"/>
        <v>39057</v>
      </c>
      <c r="F91" s="62">
        <f t="shared" si="12"/>
        <v>39057</v>
      </c>
      <c r="G91" s="62">
        <f t="shared" si="13"/>
        <v>39057</v>
      </c>
      <c r="H91" s="116" t="s">
        <v>1118</v>
      </c>
      <c r="I91" s="114" t="s">
        <v>1122</v>
      </c>
      <c r="J91" s="64" t="s">
        <v>381</v>
      </c>
      <c r="K91" s="116"/>
      <c r="L91" s="114"/>
      <c r="M91" s="114"/>
      <c r="N91" s="114" t="s">
        <v>37</v>
      </c>
      <c r="O91" s="114"/>
      <c r="P91" s="114"/>
      <c r="Q91" s="114" t="s">
        <v>37</v>
      </c>
      <c r="R91" s="114"/>
      <c r="S91" s="114"/>
      <c r="T91" s="114" t="s">
        <v>37</v>
      </c>
      <c r="U91" s="114"/>
      <c r="V91" s="114"/>
      <c r="W91" s="114"/>
      <c r="X91" s="116"/>
      <c r="Y91" s="114" t="s">
        <v>37</v>
      </c>
      <c r="Z91" s="114"/>
      <c r="AA91" s="74" t="s">
        <v>39</v>
      </c>
    </row>
    <row r="92" spans="1:27" s="13" customFormat="1" x14ac:dyDescent="0.3">
      <c r="A92" s="114" t="str">
        <f t="shared" si="7"/>
        <v>2006</v>
      </c>
      <c r="B92" s="114" t="str">
        <f t="shared" si="8"/>
        <v>341</v>
      </c>
      <c r="C92" s="114" t="str">
        <f t="shared" si="9"/>
        <v>1/1/2006</v>
      </c>
      <c r="D92" s="114">
        <f t="shared" si="10"/>
        <v>38718</v>
      </c>
      <c r="E92" s="114">
        <f t="shared" si="11"/>
        <v>39058</v>
      </c>
      <c r="F92" s="62">
        <f t="shared" si="12"/>
        <v>39058</v>
      </c>
      <c r="G92" s="62">
        <f t="shared" si="13"/>
        <v>39058</v>
      </c>
      <c r="H92" s="116" t="s">
        <v>1133</v>
      </c>
      <c r="I92" s="114"/>
      <c r="J92" s="64" t="s">
        <v>1134</v>
      </c>
      <c r="K92" s="116" t="s">
        <v>37</v>
      </c>
      <c r="L92" s="114"/>
      <c r="M92" s="114"/>
      <c r="N92" s="114"/>
      <c r="O92" s="114"/>
      <c r="P92" s="114" t="s">
        <v>37</v>
      </c>
      <c r="Q92" s="114"/>
      <c r="R92" s="114"/>
      <c r="S92" s="114"/>
      <c r="T92" s="114" t="s">
        <v>37</v>
      </c>
      <c r="U92" s="114"/>
      <c r="V92" s="114"/>
      <c r="W92" s="114"/>
      <c r="X92" s="116"/>
      <c r="Y92" s="114"/>
      <c r="Z92" s="114"/>
      <c r="AA92" s="74" t="s">
        <v>1135</v>
      </c>
    </row>
    <row r="93" spans="1:27" s="13" customFormat="1" ht="22.8" x14ac:dyDescent="0.3">
      <c r="A93" s="114" t="str">
        <f t="shared" si="7"/>
        <v>2006</v>
      </c>
      <c r="B93" s="114" t="str">
        <f t="shared" si="8"/>
        <v>342</v>
      </c>
      <c r="C93" s="114" t="str">
        <f t="shared" si="9"/>
        <v>1/1/2006</v>
      </c>
      <c r="D93" s="114">
        <f t="shared" si="10"/>
        <v>38718</v>
      </c>
      <c r="E93" s="114">
        <f t="shared" si="11"/>
        <v>39059</v>
      </c>
      <c r="F93" s="62">
        <f t="shared" si="12"/>
        <v>39059</v>
      </c>
      <c r="G93" s="62">
        <f t="shared" si="13"/>
        <v>39059</v>
      </c>
      <c r="H93" s="116" t="s">
        <v>1129</v>
      </c>
      <c r="I93" s="114" t="s">
        <v>1130</v>
      </c>
      <c r="J93" s="64" t="s">
        <v>1131</v>
      </c>
      <c r="K93" s="116"/>
      <c r="L93" s="114"/>
      <c r="M93" s="114"/>
      <c r="N93" s="114" t="s">
        <v>37</v>
      </c>
      <c r="O93" s="114" t="s">
        <v>37</v>
      </c>
      <c r="P93" s="114"/>
      <c r="Q93" s="114" t="s">
        <v>37</v>
      </c>
      <c r="R93" s="114"/>
      <c r="S93" s="114"/>
      <c r="T93" s="114"/>
      <c r="U93" s="114"/>
      <c r="V93" s="114"/>
      <c r="W93" s="114"/>
      <c r="X93" s="116"/>
      <c r="Y93" s="114" t="s">
        <v>37</v>
      </c>
      <c r="Z93" s="114"/>
      <c r="AA93" s="74" t="s">
        <v>1132</v>
      </c>
    </row>
    <row r="94" spans="1:27" s="13" customFormat="1" x14ac:dyDescent="0.3">
      <c r="A94" s="114" t="str">
        <f t="shared" si="7"/>
        <v>2006</v>
      </c>
      <c r="B94" s="114" t="str">
        <f t="shared" si="8"/>
        <v>345</v>
      </c>
      <c r="C94" s="114" t="str">
        <f t="shared" si="9"/>
        <v>1/1/2006</v>
      </c>
      <c r="D94" s="114">
        <f t="shared" si="10"/>
        <v>38718</v>
      </c>
      <c r="E94" s="114">
        <f t="shared" si="11"/>
        <v>39062</v>
      </c>
      <c r="F94" s="62">
        <f t="shared" si="12"/>
        <v>39062</v>
      </c>
      <c r="G94" s="62">
        <f t="shared" si="13"/>
        <v>39062</v>
      </c>
      <c r="H94" s="116" t="s">
        <v>1435</v>
      </c>
      <c r="I94" s="114" t="s">
        <v>1436</v>
      </c>
      <c r="J94" s="64" t="s">
        <v>1136</v>
      </c>
      <c r="K94" s="116" t="s">
        <v>37</v>
      </c>
      <c r="L94" s="114"/>
      <c r="M94" s="114"/>
      <c r="N94" s="114"/>
      <c r="O94" s="114"/>
      <c r="P94" s="114"/>
      <c r="Q94" s="114" t="s">
        <v>37</v>
      </c>
      <c r="R94" s="114" t="s">
        <v>37</v>
      </c>
      <c r="S94" s="114"/>
      <c r="T94" s="114"/>
      <c r="U94" s="114"/>
      <c r="V94" s="114"/>
      <c r="W94" s="114"/>
      <c r="X94" s="116"/>
      <c r="Y94" s="114" t="s">
        <v>37</v>
      </c>
      <c r="Z94" s="114" t="s">
        <v>37</v>
      </c>
      <c r="AA94" s="74" t="s">
        <v>1137</v>
      </c>
    </row>
    <row r="95" spans="1:27" s="13" customFormat="1" x14ac:dyDescent="0.3">
      <c r="A95" s="114" t="str">
        <f t="shared" si="7"/>
        <v>2006</v>
      </c>
      <c r="B95" s="114" t="str">
        <f t="shared" si="8"/>
        <v>346</v>
      </c>
      <c r="C95" s="114" t="str">
        <f t="shared" si="9"/>
        <v>1/1/2006</v>
      </c>
      <c r="D95" s="114">
        <f t="shared" si="10"/>
        <v>38718</v>
      </c>
      <c r="E95" s="114">
        <f t="shared" si="11"/>
        <v>39063</v>
      </c>
      <c r="F95" s="62">
        <f t="shared" si="12"/>
        <v>39063</v>
      </c>
      <c r="G95" s="62">
        <f t="shared" si="13"/>
        <v>39063</v>
      </c>
      <c r="H95" s="114" t="s">
        <v>1332</v>
      </c>
      <c r="I95" s="114"/>
      <c r="J95" s="65" t="s">
        <v>1350</v>
      </c>
      <c r="K95" s="114" t="s">
        <v>37</v>
      </c>
      <c r="L95" s="114"/>
      <c r="M95" s="114"/>
      <c r="N95" s="114"/>
      <c r="O95" s="114"/>
      <c r="P95" s="114"/>
      <c r="Q95" s="114"/>
      <c r="R95" s="114"/>
      <c r="S95" s="114"/>
      <c r="T95" s="114"/>
      <c r="U95" s="114"/>
      <c r="V95" s="114"/>
      <c r="W95" s="114"/>
      <c r="X95" s="114" t="s">
        <v>37</v>
      </c>
      <c r="Y95" s="114"/>
      <c r="Z95" s="114"/>
      <c r="AA95" s="65"/>
    </row>
    <row r="96" spans="1:27" s="13" customFormat="1" ht="22.8" x14ac:dyDescent="0.3">
      <c r="A96" s="34" t="str">
        <f t="shared" si="7"/>
        <v>2006</v>
      </c>
      <c r="B96" s="34" t="str">
        <f t="shared" si="8"/>
        <v>346</v>
      </c>
      <c r="C96" s="34" t="str">
        <f t="shared" si="9"/>
        <v>1/1/2006</v>
      </c>
      <c r="D96" s="34">
        <f t="shared" si="10"/>
        <v>38718</v>
      </c>
      <c r="E96" s="34">
        <f t="shared" si="11"/>
        <v>39063</v>
      </c>
      <c r="F96" s="40">
        <f t="shared" si="12"/>
        <v>39063</v>
      </c>
      <c r="G96" s="30">
        <f t="shared" si="13"/>
        <v>39063</v>
      </c>
      <c r="H96" s="114" t="s">
        <v>1140</v>
      </c>
      <c r="I96" s="114" t="s">
        <v>1138</v>
      </c>
      <c r="J96" s="65" t="s">
        <v>1139</v>
      </c>
      <c r="K96" s="114"/>
      <c r="L96" s="114" t="s">
        <v>37</v>
      </c>
      <c r="M96" s="114"/>
      <c r="N96" s="114"/>
      <c r="O96" s="114"/>
      <c r="P96" s="114" t="s">
        <v>37</v>
      </c>
      <c r="Q96" s="114" t="s">
        <v>37</v>
      </c>
      <c r="R96" s="114"/>
      <c r="S96" s="114"/>
      <c r="T96" s="114" t="s">
        <v>37</v>
      </c>
      <c r="U96" s="114"/>
      <c r="V96" s="114"/>
      <c r="W96" s="114"/>
      <c r="X96" s="114"/>
      <c r="Y96" s="114" t="s">
        <v>37</v>
      </c>
      <c r="Z96" s="114"/>
      <c r="AA96" s="73" t="s">
        <v>1061</v>
      </c>
    </row>
    <row r="97" spans="1:27" s="13" customFormat="1" x14ac:dyDescent="0.3">
      <c r="A97" s="114" t="str">
        <f t="shared" si="7"/>
        <v>2006</v>
      </c>
      <c r="B97" s="114" t="str">
        <f t="shared" si="8"/>
        <v>346</v>
      </c>
      <c r="C97" s="114" t="str">
        <f t="shared" si="9"/>
        <v>1/1/2006</v>
      </c>
      <c r="D97" s="114">
        <f t="shared" si="10"/>
        <v>38718</v>
      </c>
      <c r="E97" s="114">
        <f t="shared" si="11"/>
        <v>39063</v>
      </c>
      <c r="F97" s="62">
        <f t="shared" si="12"/>
        <v>39063</v>
      </c>
      <c r="G97" s="62">
        <f t="shared" si="13"/>
        <v>39063</v>
      </c>
      <c r="H97" s="114" t="s">
        <v>1447</v>
      </c>
      <c r="I97" s="114"/>
      <c r="J97" s="65" t="s">
        <v>1142</v>
      </c>
      <c r="K97" s="114" t="s">
        <v>37</v>
      </c>
      <c r="L97" s="114"/>
      <c r="M97" s="114"/>
      <c r="N97" s="114"/>
      <c r="O97" s="114"/>
      <c r="P97" s="114"/>
      <c r="Q97" s="114"/>
      <c r="R97" s="114"/>
      <c r="S97" s="114"/>
      <c r="T97" s="114" t="s">
        <v>37</v>
      </c>
      <c r="U97" s="114"/>
      <c r="V97" s="114"/>
      <c r="W97" s="114"/>
      <c r="X97" s="114"/>
      <c r="Y97" s="114"/>
      <c r="Z97" s="114"/>
      <c r="AA97" s="73"/>
    </row>
    <row r="98" spans="1:27" s="13" customFormat="1" x14ac:dyDescent="0.3">
      <c r="A98" s="114" t="str">
        <f t="shared" si="7"/>
        <v>2006</v>
      </c>
      <c r="B98" s="114" t="str">
        <f t="shared" si="8"/>
        <v>347</v>
      </c>
      <c r="C98" s="114" t="str">
        <f t="shared" si="9"/>
        <v>1/1/2006</v>
      </c>
      <c r="D98" s="114">
        <f t="shared" si="10"/>
        <v>38718</v>
      </c>
      <c r="E98" s="114">
        <f t="shared" si="11"/>
        <v>39064</v>
      </c>
      <c r="F98" s="62">
        <f t="shared" si="12"/>
        <v>39064</v>
      </c>
      <c r="G98" s="62">
        <f t="shared" si="13"/>
        <v>39064</v>
      </c>
      <c r="H98" s="116" t="s">
        <v>1143</v>
      </c>
      <c r="I98" s="114" t="s">
        <v>1144</v>
      </c>
      <c r="J98" s="64" t="s">
        <v>1145</v>
      </c>
      <c r="K98" s="116" t="s">
        <v>37</v>
      </c>
      <c r="L98" s="114"/>
      <c r="M98" s="114"/>
      <c r="N98" s="114"/>
      <c r="O98" s="114"/>
      <c r="P98" s="114" t="s">
        <v>37</v>
      </c>
      <c r="Q98" s="114" t="s">
        <v>37</v>
      </c>
      <c r="R98" s="114"/>
      <c r="S98" s="114" t="s">
        <v>37</v>
      </c>
      <c r="T98" s="114"/>
      <c r="U98" s="114"/>
      <c r="V98" s="114"/>
      <c r="W98" s="114"/>
      <c r="X98" s="116"/>
      <c r="Y98" s="114" t="s">
        <v>37</v>
      </c>
      <c r="Z98" s="114"/>
      <c r="AA98" s="72" t="s">
        <v>1146</v>
      </c>
    </row>
    <row r="99" spans="1:27" s="13" customFormat="1" x14ac:dyDescent="0.3">
      <c r="A99" s="114" t="str">
        <f t="shared" si="7"/>
        <v>2006</v>
      </c>
      <c r="B99" s="114" t="str">
        <f t="shared" si="8"/>
        <v>347</v>
      </c>
      <c r="C99" s="114" t="str">
        <f t="shared" si="9"/>
        <v>1/1/2006</v>
      </c>
      <c r="D99" s="114">
        <f t="shared" si="10"/>
        <v>38718</v>
      </c>
      <c r="E99" s="114">
        <f t="shared" si="11"/>
        <v>39064</v>
      </c>
      <c r="F99" s="62">
        <f t="shared" si="12"/>
        <v>39064</v>
      </c>
      <c r="G99" s="62">
        <f t="shared" si="13"/>
        <v>39064</v>
      </c>
      <c r="H99" s="116" t="s">
        <v>1159</v>
      </c>
      <c r="I99" s="114"/>
      <c r="J99" s="64" t="s">
        <v>1160</v>
      </c>
      <c r="K99" s="116"/>
      <c r="L99" s="114"/>
      <c r="M99" s="114"/>
      <c r="N99" s="114" t="s">
        <v>37</v>
      </c>
      <c r="O99" s="114"/>
      <c r="P99" s="114"/>
      <c r="Q99" s="114"/>
      <c r="R99" s="114"/>
      <c r="S99" s="114"/>
      <c r="T99" s="114"/>
      <c r="U99" s="114"/>
      <c r="V99" s="114"/>
      <c r="W99" s="114"/>
      <c r="X99" s="116"/>
      <c r="Y99" s="114"/>
      <c r="Z99" s="114"/>
      <c r="AA99" s="72"/>
    </row>
    <row r="100" spans="1:27" s="13" customFormat="1" ht="22.8" x14ac:dyDescent="0.3">
      <c r="A100" s="114" t="str">
        <f t="shared" si="7"/>
        <v>2006</v>
      </c>
      <c r="B100" s="114" t="str">
        <f t="shared" si="8"/>
        <v>348</v>
      </c>
      <c r="C100" s="114" t="str">
        <f t="shared" si="9"/>
        <v>1/1/2006</v>
      </c>
      <c r="D100" s="114">
        <f t="shared" si="10"/>
        <v>38718</v>
      </c>
      <c r="E100" s="114">
        <f t="shared" si="11"/>
        <v>39065</v>
      </c>
      <c r="F100" s="62">
        <f t="shared" si="12"/>
        <v>39065</v>
      </c>
      <c r="G100" s="30">
        <f t="shared" si="13"/>
        <v>39065</v>
      </c>
      <c r="H100" s="116" t="s">
        <v>1162</v>
      </c>
      <c r="I100" s="114" t="s">
        <v>1161</v>
      </c>
      <c r="J100" s="64" t="s">
        <v>382</v>
      </c>
      <c r="K100" s="116"/>
      <c r="L100" s="114"/>
      <c r="M100" s="114"/>
      <c r="N100" s="114" t="s">
        <v>37</v>
      </c>
      <c r="O100" s="114"/>
      <c r="P100" s="114"/>
      <c r="Q100" s="114" t="s">
        <v>37</v>
      </c>
      <c r="R100" s="114"/>
      <c r="S100" s="114"/>
      <c r="T100" s="114" t="s">
        <v>37</v>
      </c>
      <c r="U100" s="114"/>
      <c r="V100" s="114"/>
      <c r="W100" s="114"/>
      <c r="X100" s="116"/>
      <c r="Y100" s="114" t="s">
        <v>37</v>
      </c>
      <c r="Z100" s="114"/>
      <c r="AA100" s="74" t="s">
        <v>39</v>
      </c>
    </row>
    <row r="101" spans="1:27" s="13" customFormat="1" x14ac:dyDescent="0.3">
      <c r="A101" s="114" t="str">
        <f t="shared" si="7"/>
        <v>2006</v>
      </c>
      <c r="B101" s="114" t="str">
        <f t="shared" si="8"/>
        <v>348</v>
      </c>
      <c r="C101" s="114" t="str">
        <f t="shared" si="9"/>
        <v>1/1/2006</v>
      </c>
      <c r="D101" s="114">
        <f t="shared" si="10"/>
        <v>38718</v>
      </c>
      <c r="E101" s="114">
        <f t="shared" si="11"/>
        <v>39065</v>
      </c>
      <c r="F101" s="62">
        <f t="shared" si="12"/>
        <v>39065</v>
      </c>
      <c r="G101" s="62">
        <f t="shared" si="13"/>
        <v>39065</v>
      </c>
      <c r="H101" s="116" t="s">
        <v>1147</v>
      </c>
      <c r="I101" s="114"/>
      <c r="J101" s="64" t="s">
        <v>1148</v>
      </c>
      <c r="K101" s="116"/>
      <c r="L101" s="114" t="s">
        <v>37</v>
      </c>
      <c r="M101" s="114"/>
      <c r="N101" s="114"/>
      <c r="O101" s="114"/>
      <c r="P101" s="114"/>
      <c r="Q101" s="114"/>
      <c r="R101" s="114"/>
      <c r="S101" s="114"/>
      <c r="T101" s="114"/>
      <c r="U101" s="114"/>
      <c r="V101" s="114"/>
      <c r="W101" s="114"/>
      <c r="X101" s="116"/>
      <c r="Y101" s="114"/>
      <c r="Z101" s="114"/>
      <c r="AA101" s="72"/>
    </row>
    <row r="102" spans="1:27" s="13" customFormat="1" x14ac:dyDescent="0.3">
      <c r="A102" s="114" t="str">
        <f t="shared" si="7"/>
        <v>2006</v>
      </c>
      <c r="B102" s="114" t="str">
        <f t="shared" si="8"/>
        <v>348</v>
      </c>
      <c r="C102" s="114" t="str">
        <f t="shared" si="9"/>
        <v>1/1/2006</v>
      </c>
      <c r="D102" s="114">
        <f t="shared" si="10"/>
        <v>38718</v>
      </c>
      <c r="E102" s="114">
        <f t="shared" si="11"/>
        <v>39065</v>
      </c>
      <c r="F102" s="62">
        <f t="shared" si="12"/>
        <v>39065</v>
      </c>
      <c r="G102" s="62">
        <f t="shared" si="13"/>
        <v>39065</v>
      </c>
      <c r="H102" s="116" t="s">
        <v>1149</v>
      </c>
      <c r="I102" s="114"/>
      <c r="J102" s="64" t="s">
        <v>1152</v>
      </c>
      <c r="K102" s="116"/>
      <c r="L102" s="114" t="s">
        <v>37</v>
      </c>
      <c r="M102" s="114"/>
      <c r="N102" s="114"/>
      <c r="O102" s="114"/>
      <c r="P102" s="114"/>
      <c r="Q102" s="114"/>
      <c r="R102" s="114"/>
      <c r="S102" s="114"/>
      <c r="T102" s="114"/>
      <c r="U102" s="114"/>
      <c r="V102" s="114"/>
      <c r="W102" s="114"/>
      <c r="X102" s="116"/>
      <c r="Y102" s="114"/>
      <c r="Z102" s="114"/>
      <c r="AA102" s="72"/>
    </row>
    <row r="103" spans="1:27" s="14" customFormat="1" x14ac:dyDescent="0.3">
      <c r="A103" s="114" t="str">
        <f t="shared" si="7"/>
        <v>2006</v>
      </c>
      <c r="B103" s="114" t="str">
        <f t="shared" si="8"/>
        <v>348</v>
      </c>
      <c r="C103" s="114" t="str">
        <f t="shared" si="9"/>
        <v>1/1/2006</v>
      </c>
      <c r="D103" s="114">
        <f t="shared" si="10"/>
        <v>38718</v>
      </c>
      <c r="E103" s="114">
        <f t="shared" si="11"/>
        <v>39065</v>
      </c>
      <c r="F103" s="62">
        <f t="shared" si="12"/>
        <v>39065</v>
      </c>
      <c r="G103" s="62">
        <f t="shared" si="13"/>
        <v>39065</v>
      </c>
      <c r="H103" s="116" t="s">
        <v>1150</v>
      </c>
      <c r="I103" s="114"/>
      <c r="J103" s="64" t="s">
        <v>1151</v>
      </c>
      <c r="K103" s="116"/>
      <c r="L103" s="114" t="s">
        <v>37</v>
      </c>
      <c r="M103" s="114"/>
      <c r="N103" s="114"/>
      <c r="O103" s="114"/>
      <c r="P103" s="114"/>
      <c r="Q103" s="114"/>
      <c r="R103" s="114"/>
      <c r="S103" s="114"/>
      <c r="T103" s="114"/>
      <c r="U103" s="114"/>
      <c r="V103" s="114"/>
      <c r="W103" s="114"/>
      <c r="X103" s="116"/>
      <c r="Y103" s="114"/>
      <c r="Z103" s="114"/>
      <c r="AA103" s="72"/>
    </row>
    <row r="104" spans="1:27" s="14" customFormat="1" x14ac:dyDescent="0.3">
      <c r="A104" s="114" t="str">
        <f t="shared" si="7"/>
        <v>2006</v>
      </c>
      <c r="B104" s="114" t="str">
        <f t="shared" si="8"/>
        <v>348</v>
      </c>
      <c r="C104" s="114" t="str">
        <f t="shared" si="9"/>
        <v>1/1/2006</v>
      </c>
      <c r="D104" s="114">
        <f t="shared" si="10"/>
        <v>38718</v>
      </c>
      <c r="E104" s="114">
        <f t="shared" si="11"/>
        <v>39065</v>
      </c>
      <c r="F104" s="62">
        <f t="shared" si="12"/>
        <v>39065</v>
      </c>
      <c r="G104" s="30">
        <f t="shared" si="13"/>
        <v>39065</v>
      </c>
      <c r="H104" s="116" t="s">
        <v>1153</v>
      </c>
      <c r="I104" s="114"/>
      <c r="J104" s="64" t="s">
        <v>1154</v>
      </c>
      <c r="K104" s="116"/>
      <c r="L104" s="114" t="s">
        <v>37</v>
      </c>
      <c r="M104" s="114"/>
      <c r="N104" s="114"/>
      <c r="O104" s="114"/>
      <c r="P104" s="114"/>
      <c r="Q104" s="114"/>
      <c r="R104" s="114"/>
      <c r="S104" s="114"/>
      <c r="T104" s="114"/>
      <c r="U104" s="114"/>
      <c r="V104" s="114"/>
      <c r="W104" s="114"/>
      <c r="X104" s="116"/>
      <c r="Y104" s="114"/>
      <c r="Z104" s="114"/>
      <c r="AA104" s="72"/>
    </row>
    <row r="105" spans="1:27" s="14" customFormat="1" x14ac:dyDescent="0.3">
      <c r="A105" s="114" t="str">
        <f t="shared" si="7"/>
        <v>2006</v>
      </c>
      <c r="B105" s="114" t="str">
        <f t="shared" si="8"/>
        <v>348</v>
      </c>
      <c r="C105" s="114" t="str">
        <f t="shared" si="9"/>
        <v>1/1/2006</v>
      </c>
      <c r="D105" s="114">
        <f t="shared" si="10"/>
        <v>38718</v>
      </c>
      <c r="E105" s="114">
        <f t="shared" si="11"/>
        <v>39065</v>
      </c>
      <c r="F105" s="62">
        <f t="shared" si="12"/>
        <v>39065</v>
      </c>
      <c r="G105" s="62">
        <f t="shared" si="13"/>
        <v>39065</v>
      </c>
      <c r="H105" s="116" t="s">
        <v>1155</v>
      </c>
      <c r="I105" s="114"/>
      <c r="J105" s="64" t="s">
        <v>1156</v>
      </c>
      <c r="K105" s="116"/>
      <c r="L105" s="114" t="s">
        <v>37</v>
      </c>
      <c r="M105" s="114"/>
      <c r="N105" s="114"/>
      <c r="O105" s="114"/>
      <c r="P105" s="114"/>
      <c r="Q105" s="114"/>
      <c r="R105" s="114"/>
      <c r="S105" s="114"/>
      <c r="T105" s="114"/>
      <c r="U105" s="114"/>
      <c r="V105" s="114"/>
      <c r="W105" s="114"/>
      <c r="X105" s="116"/>
      <c r="Y105" s="114"/>
      <c r="Z105" s="114"/>
      <c r="AA105" s="72"/>
    </row>
    <row r="106" spans="1:27" s="14" customFormat="1" x14ac:dyDescent="0.3">
      <c r="A106" s="114" t="str">
        <f t="shared" si="7"/>
        <v>2006</v>
      </c>
      <c r="B106" s="114" t="str">
        <f t="shared" si="8"/>
        <v>349</v>
      </c>
      <c r="C106" s="114" t="str">
        <f t="shared" si="9"/>
        <v>1/1/2006</v>
      </c>
      <c r="D106" s="114">
        <f t="shared" si="10"/>
        <v>38718</v>
      </c>
      <c r="E106" s="114">
        <f t="shared" si="11"/>
        <v>39066</v>
      </c>
      <c r="F106" s="62">
        <f t="shared" si="12"/>
        <v>39066</v>
      </c>
      <c r="G106" s="62">
        <f t="shared" si="13"/>
        <v>39066</v>
      </c>
      <c r="H106" s="116" t="s">
        <v>1157</v>
      </c>
      <c r="I106" s="114"/>
      <c r="J106" s="64" t="s">
        <v>1158</v>
      </c>
      <c r="K106" s="116" t="s">
        <v>37</v>
      </c>
      <c r="L106" s="114"/>
      <c r="M106" s="114"/>
      <c r="N106" s="114"/>
      <c r="O106" s="114"/>
      <c r="P106" s="114"/>
      <c r="Q106" s="114"/>
      <c r="R106" s="114"/>
      <c r="S106" s="114"/>
      <c r="T106" s="114"/>
      <c r="U106" s="114"/>
      <c r="V106" s="114"/>
      <c r="W106" s="114"/>
      <c r="X106" s="116" t="s">
        <v>37</v>
      </c>
      <c r="Y106" s="114"/>
      <c r="Z106" s="114"/>
      <c r="AA106" s="72"/>
    </row>
    <row r="107" spans="1:27" s="13" customFormat="1" ht="34.200000000000003" x14ac:dyDescent="0.3">
      <c r="A107" s="114" t="str">
        <f t="shared" si="7"/>
        <v>2006</v>
      </c>
      <c r="B107" s="114" t="str">
        <f t="shared" si="8"/>
        <v>352</v>
      </c>
      <c r="C107" s="114" t="str">
        <f t="shared" si="9"/>
        <v>1/1/2006</v>
      </c>
      <c r="D107" s="114">
        <f t="shared" si="10"/>
        <v>38718</v>
      </c>
      <c r="E107" s="114">
        <f t="shared" si="11"/>
        <v>39069</v>
      </c>
      <c r="F107" s="62">
        <f t="shared" si="12"/>
        <v>39069</v>
      </c>
      <c r="G107" s="62">
        <f t="shared" si="13"/>
        <v>39069</v>
      </c>
      <c r="H107" s="116" t="s">
        <v>1165</v>
      </c>
      <c r="I107" s="114" t="s">
        <v>1166</v>
      </c>
      <c r="J107" s="64" t="s">
        <v>1163</v>
      </c>
      <c r="K107" s="116"/>
      <c r="L107" s="114"/>
      <c r="M107" s="114"/>
      <c r="N107" s="114"/>
      <c r="O107" s="114" t="s">
        <v>37</v>
      </c>
      <c r="P107" s="114"/>
      <c r="Q107" s="114" t="s">
        <v>37</v>
      </c>
      <c r="R107" s="114"/>
      <c r="S107" s="114"/>
      <c r="T107" s="114" t="s">
        <v>37</v>
      </c>
      <c r="U107" s="114"/>
      <c r="V107" s="114" t="s">
        <v>37</v>
      </c>
      <c r="W107" s="114"/>
      <c r="X107" s="116"/>
      <c r="Y107" s="114" t="s">
        <v>37</v>
      </c>
      <c r="Z107" s="114"/>
      <c r="AA107" s="72" t="s">
        <v>1171</v>
      </c>
    </row>
    <row r="108" spans="1:27" s="13" customFormat="1" x14ac:dyDescent="0.3">
      <c r="A108" s="20" t="str">
        <f t="shared" si="7"/>
        <v>2006</v>
      </c>
      <c r="B108" s="20" t="str">
        <f t="shared" si="8"/>
        <v>352</v>
      </c>
      <c r="C108" s="20" t="str">
        <f t="shared" si="9"/>
        <v>1/1/2006</v>
      </c>
      <c r="D108" s="20">
        <f t="shared" si="10"/>
        <v>38718</v>
      </c>
      <c r="E108" s="20">
        <f t="shared" si="11"/>
        <v>39069</v>
      </c>
      <c r="F108" s="30">
        <f t="shared" si="12"/>
        <v>39069</v>
      </c>
      <c r="G108" s="62">
        <f t="shared" si="13"/>
        <v>39069</v>
      </c>
      <c r="H108" s="66" t="s">
        <v>1216</v>
      </c>
      <c r="I108" s="114" t="s">
        <v>1229</v>
      </c>
      <c r="J108" s="64" t="s">
        <v>1230</v>
      </c>
      <c r="K108" s="116"/>
      <c r="L108" s="114" t="s">
        <v>37</v>
      </c>
      <c r="M108" s="114" t="s">
        <v>37</v>
      </c>
      <c r="N108" s="114"/>
      <c r="O108" s="114"/>
      <c r="P108" s="114"/>
      <c r="Q108" s="114"/>
      <c r="R108" s="114"/>
      <c r="S108" s="114"/>
      <c r="T108" s="114"/>
      <c r="U108" s="114"/>
      <c r="V108" s="114"/>
      <c r="W108" s="114" t="s">
        <v>37</v>
      </c>
      <c r="X108" s="116"/>
      <c r="Y108" s="114"/>
      <c r="Z108" s="114"/>
      <c r="AA108" s="67"/>
    </row>
    <row r="109" spans="1:27" s="13" customFormat="1" x14ac:dyDescent="0.3">
      <c r="A109" s="114" t="str">
        <f t="shared" si="7"/>
        <v>2006</v>
      </c>
      <c r="B109" s="114" t="str">
        <f t="shared" si="8"/>
        <v>352</v>
      </c>
      <c r="C109" s="114" t="str">
        <f t="shared" si="9"/>
        <v>1/1/2006</v>
      </c>
      <c r="D109" s="114">
        <f t="shared" si="10"/>
        <v>38718</v>
      </c>
      <c r="E109" s="114">
        <f t="shared" si="11"/>
        <v>39069</v>
      </c>
      <c r="F109" s="62">
        <f t="shared" si="12"/>
        <v>39069</v>
      </c>
      <c r="G109" s="62">
        <f t="shared" si="13"/>
        <v>39069</v>
      </c>
      <c r="H109" s="66" t="s">
        <v>1216</v>
      </c>
      <c r="I109" s="114" t="s">
        <v>1217</v>
      </c>
      <c r="J109" s="64" t="s">
        <v>1218</v>
      </c>
      <c r="K109" s="116"/>
      <c r="L109" s="114"/>
      <c r="M109" s="114"/>
      <c r="N109" s="114" t="s">
        <v>37</v>
      </c>
      <c r="O109" s="114"/>
      <c r="P109" s="114"/>
      <c r="Q109" s="114"/>
      <c r="R109" s="114"/>
      <c r="S109" s="114"/>
      <c r="T109" s="114"/>
      <c r="U109" s="114"/>
      <c r="V109" s="114"/>
      <c r="W109" s="114" t="s">
        <v>37</v>
      </c>
      <c r="X109" s="116"/>
      <c r="Y109" s="114"/>
      <c r="Z109" s="114"/>
      <c r="AA109" s="67"/>
    </row>
    <row r="110" spans="1:27" s="13" customFormat="1" x14ac:dyDescent="0.3">
      <c r="A110" s="114" t="str">
        <f t="shared" si="7"/>
        <v>2006</v>
      </c>
      <c r="B110" s="114" t="str">
        <f t="shared" si="8"/>
        <v>352</v>
      </c>
      <c r="C110" s="114" t="str">
        <f t="shared" si="9"/>
        <v>1/1/2006</v>
      </c>
      <c r="D110" s="114">
        <f t="shared" si="10"/>
        <v>38718</v>
      </c>
      <c r="E110" s="114">
        <f t="shared" si="11"/>
        <v>39069</v>
      </c>
      <c r="F110" s="62">
        <f t="shared" si="12"/>
        <v>39069</v>
      </c>
      <c r="G110" s="62">
        <f t="shared" si="13"/>
        <v>39069</v>
      </c>
      <c r="H110" s="87" t="s">
        <v>1216</v>
      </c>
      <c r="I110" s="117" t="s">
        <v>1229</v>
      </c>
      <c r="J110" s="69" t="s">
        <v>1237</v>
      </c>
      <c r="K110" s="68"/>
      <c r="L110" s="117"/>
      <c r="M110" s="117"/>
      <c r="N110" s="117"/>
      <c r="O110" s="117" t="s">
        <v>37</v>
      </c>
      <c r="P110" s="117"/>
      <c r="Q110" s="117"/>
      <c r="R110" s="117"/>
      <c r="S110" s="117"/>
      <c r="T110" s="117"/>
      <c r="U110" s="117"/>
      <c r="V110" s="117"/>
      <c r="W110" s="117" t="s">
        <v>37</v>
      </c>
      <c r="X110" s="68"/>
      <c r="Y110" s="117"/>
      <c r="Z110" s="117"/>
      <c r="AA110" s="85"/>
    </row>
    <row r="111" spans="1:27" s="14" customFormat="1" x14ac:dyDescent="0.3">
      <c r="A111" s="114" t="str">
        <f t="shared" si="7"/>
        <v>2006</v>
      </c>
      <c r="B111" s="114" t="str">
        <f t="shared" si="8"/>
        <v>352</v>
      </c>
      <c r="C111" s="114" t="str">
        <f t="shared" si="9"/>
        <v>1/1/2006</v>
      </c>
      <c r="D111" s="114">
        <f t="shared" si="10"/>
        <v>38718</v>
      </c>
      <c r="E111" s="114">
        <f t="shared" si="11"/>
        <v>39069</v>
      </c>
      <c r="F111" s="62">
        <f t="shared" si="12"/>
        <v>39069</v>
      </c>
      <c r="G111" s="40">
        <f t="shared" si="13"/>
        <v>39069</v>
      </c>
      <c r="H111" s="66" t="s">
        <v>1219</v>
      </c>
      <c r="I111" s="114" t="s">
        <v>1220</v>
      </c>
      <c r="J111" s="64" t="s">
        <v>1221</v>
      </c>
      <c r="K111" s="116"/>
      <c r="L111" s="114"/>
      <c r="M111" s="114"/>
      <c r="N111" s="114" t="s">
        <v>37</v>
      </c>
      <c r="O111" s="114"/>
      <c r="P111" s="114"/>
      <c r="Q111" s="114"/>
      <c r="R111" s="114"/>
      <c r="S111" s="114"/>
      <c r="T111" s="114"/>
      <c r="U111" s="114"/>
      <c r="V111" s="114"/>
      <c r="W111" s="114" t="s">
        <v>37</v>
      </c>
      <c r="X111" s="116"/>
      <c r="Y111" s="114"/>
      <c r="Z111" s="114"/>
      <c r="AA111" s="67"/>
    </row>
    <row r="112" spans="1:27" s="13" customFormat="1" ht="34.200000000000003" x14ac:dyDescent="0.3">
      <c r="A112" s="34" t="str">
        <f t="shared" si="7"/>
        <v>2006</v>
      </c>
      <c r="B112" s="34" t="str">
        <f t="shared" si="8"/>
        <v>354</v>
      </c>
      <c r="C112" s="34" t="str">
        <f t="shared" si="9"/>
        <v>1/1/2006</v>
      </c>
      <c r="D112" s="34">
        <f t="shared" si="10"/>
        <v>38718</v>
      </c>
      <c r="E112" s="34">
        <f t="shared" si="11"/>
        <v>39071</v>
      </c>
      <c r="F112" s="40">
        <f t="shared" si="12"/>
        <v>39071</v>
      </c>
      <c r="G112" s="30">
        <f t="shared" si="13"/>
        <v>39071</v>
      </c>
      <c r="H112" s="116" t="s">
        <v>1167</v>
      </c>
      <c r="I112" s="114" t="s">
        <v>1168</v>
      </c>
      <c r="J112" s="64" t="s">
        <v>1164</v>
      </c>
      <c r="K112" s="116"/>
      <c r="L112" s="114"/>
      <c r="M112" s="114"/>
      <c r="N112" s="114"/>
      <c r="O112" s="114" t="s">
        <v>37</v>
      </c>
      <c r="P112" s="114"/>
      <c r="Q112" s="114" t="s">
        <v>37</v>
      </c>
      <c r="R112" s="114"/>
      <c r="S112" s="114"/>
      <c r="T112" s="114" t="s">
        <v>37</v>
      </c>
      <c r="U112" s="114"/>
      <c r="V112" s="114" t="s">
        <v>37</v>
      </c>
      <c r="W112" s="114"/>
      <c r="X112" s="116"/>
      <c r="Y112" s="114" t="s">
        <v>37</v>
      </c>
      <c r="Z112" s="114"/>
      <c r="AA112" s="72" t="s">
        <v>1171</v>
      </c>
    </row>
    <row r="113" spans="1:27" s="13" customFormat="1" x14ac:dyDescent="0.3">
      <c r="A113" s="12" t="str">
        <f t="shared" si="7"/>
        <v>2006</v>
      </c>
      <c r="B113" s="12" t="str">
        <f t="shared" si="8"/>
        <v>354</v>
      </c>
      <c r="C113" s="12" t="str">
        <f t="shared" si="9"/>
        <v>1/1/2006</v>
      </c>
      <c r="D113" s="12">
        <f t="shared" si="10"/>
        <v>38718</v>
      </c>
      <c r="E113" s="12">
        <f t="shared" si="11"/>
        <v>39071</v>
      </c>
      <c r="F113" s="62">
        <f t="shared" si="12"/>
        <v>39071</v>
      </c>
      <c r="G113" s="30">
        <f t="shared" si="13"/>
        <v>39071</v>
      </c>
      <c r="H113" s="66" t="s">
        <v>1222</v>
      </c>
      <c r="I113" s="114" t="s">
        <v>414</v>
      </c>
      <c r="J113" s="64" t="s">
        <v>1231</v>
      </c>
      <c r="K113" s="116"/>
      <c r="L113" s="114" t="s">
        <v>37</v>
      </c>
      <c r="M113" s="114" t="s">
        <v>37</v>
      </c>
      <c r="N113" s="114"/>
      <c r="O113" s="114"/>
      <c r="P113" s="114"/>
      <c r="Q113" s="114"/>
      <c r="R113" s="114"/>
      <c r="S113" s="114"/>
      <c r="T113" s="114"/>
      <c r="U113" s="114"/>
      <c r="V113" s="114"/>
      <c r="W113" s="114" t="s">
        <v>37</v>
      </c>
      <c r="X113" s="116"/>
      <c r="Y113" s="114"/>
      <c r="Z113" s="114"/>
      <c r="AA113" s="67"/>
    </row>
    <row r="114" spans="1:27" s="13" customFormat="1" x14ac:dyDescent="0.3">
      <c r="A114" s="114" t="str">
        <f t="shared" si="7"/>
        <v>2006</v>
      </c>
      <c r="B114" s="114" t="str">
        <f t="shared" si="8"/>
        <v>354</v>
      </c>
      <c r="C114" s="114" t="str">
        <f t="shared" si="9"/>
        <v>1/1/2006</v>
      </c>
      <c r="D114" s="114">
        <f t="shared" si="10"/>
        <v>38718</v>
      </c>
      <c r="E114" s="114">
        <f t="shared" si="11"/>
        <v>39071</v>
      </c>
      <c r="F114" s="62">
        <f t="shared" si="12"/>
        <v>39071</v>
      </c>
      <c r="G114" s="30">
        <f t="shared" si="13"/>
        <v>39071</v>
      </c>
      <c r="H114" s="66" t="s">
        <v>1222</v>
      </c>
      <c r="I114" s="114" t="s">
        <v>415</v>
      </c>
      <c r="J114" s="64" t="s">
        <v>1206</v>
      </c>
      <c r="K114" s="116"/>
      <c r="L114" s="114"/>
      <c r="M114" s="114"/>
      <c r="N114" s="114" t="s">
        <v>37</v>
      </c>
      <c r="O114" s="114"/>
      <c r="P114" s="114"/>
      <c r="Q114" s="114"/>
      <c r="R114" s="114"/>
      <c r="S114" s="114"/>
      <c r="T114" s="114"/>
      <c r="U114" s="114"/>
      <c r="V114" s="114"/>
      <c r="W114" s="114" t="s">
        <v>37</v>
      </c>
      <c r="X114" s="116"/>
      <c r="Y114" s="114"/>
      <c r="Z114" s="114"/>
      <c r="AA114" s="67"/>
    </row>
    <row r="115" spans="1:27" s="13" customFormat="1" x14ac:dyDescent="0.3">
      <c r="A115" s="114" t="str">
        <f t="shared" si="7"/>
        <v>2006</v>
      </c>
      <c r="B115" s="114" t="str">
        <f t="shared" si="8"/>
        <v>354</v>
      </c>
      <c r="C115" s="114" t="str">
        <f t="shared" si="9"/>
        <v>1/1/2006</v>
      </c>
      <c r="D115" s="114">
        <f t="shared" si="10"/>
        <v>38718</v>
      </c>
      <c r="E115" s="114">
        <f t="shared" si="11"/>
        <v>39071</v>
      </c>
      <c r="F115" s="62">
        <f t="shared" si="12"/>
        <v>39071</v>
      </c>
      <c r="G115" s="40">
        <f t="shared" si="13"/>
        <v>39071</v>
      </c>
      <c r="H115" s="87" t="s">
        <v>1222</v>
      </c>
      <c r="I115" s="117" t="s">
        <v>414</v>
      </c>
      <c r="J115" s="69" t="s">
        <v>1237</v>
      </c>
      <c r="K115" s="68"/>
      <c r="L115" s="117"/>
      <c r="M115" s="117"/>
      <c r="N115" s="117"/>
      <c r="O115" s="117" t="s">
        <v>37</v>
      </c>
      <c r="P115" s="117"/>
      <c r="Q115" s="117"/>
      <c r="R115" s="117"/>
      <c r="S115" s="117"/>
      <c r="T115" s="117"/>
      <c r="U115" s="117"/>
      <c r="V115" s="117"/>
      <c r="W115" s="117" t="s">
        <v>37</v>
      </c>
      <c r="X115" s="68"/>
      <c r="Y115" s="117"/>
      <c r="Z115" s="117"/>
      <c r="AA115" s="85"/>
    </row>
    <row r="116" spans="1:27" s="13" customFormat="1" x14ac:dyDescent="0.3">
      <c r="A116" s="34" t="str">
        <f t="shared" si="7"/>
        <v>2006</v>
      </c>
      <c r="B116" s="34" t="str">
        <f t="shared" si="8"/>
        <v>354</v>
      </c>
      <c r="C116" s="34" t="str">
        <f t="shared" si="9"/>
        <v>1/1/2006</v>
      </c>
      <c r="D116" s="34">
        <f t="shared" si="10"/>
        <v>38718</v>
      </c>
      <c r="E116" s="34">
        <f t="shared" si="11"/>
        <v>39071</v>
      </c>
      <c r="F116" s="40">
        <f t="shared" si="12"/>
        <v>39071</v>
      </c>
      <c r="G116" s="30">
        <f t="shared" si="13"/>
        <v>39071</v>
      </c>
      <c r="H116" s="116" t="s">
        <v>1522</v>
      </c>
      <c r="I116" s="114" t="s">
        <v>1173</v>
      </c>
      <c r="J116" s="64" t="s">
        <v>1174</v>
      </c>
      <c r="K116" s="116" t="s">
        <v>37</v>
      </c>
      <c r="L116" s="114"/>
      <c r="M116" s="114"/>
      <c r="N116" s="114"/>
      <c r="O116" s="114"/>
      <c r="P116" s="114" t="s">
        <v>37</v>
      </c>
      <c r="Q116" s="114"/>
      <c r="R116" s="114"/>
      <c r="S116" s="114"/>
      <c r="T116" s="114" t="s">
        <v>37</v>
      </c>
      <c r="U116" s="114"/>
      <c r="V116" s="114"/>
      <c r="W116" s="114"/>
      <c r="X116" s="116"/>
      <c r="Y116" s="114" t="s">
        <v>37</v>
      </c>
      <c r="Z116" s="114"/>
      <c r="AA116" s="65"/>
    </row>
    <row r="117" spans="1:27" s="13" customFormat="1" ht="22.8" x14ac:dyDescent="0.3">
      <c r="A117" s="114" t="str">
        <f t="shared" si="7"/>
        <v>2006</v>
      </c>
      <c r="B117" s="114" t="str">
        <f t="shared" si="8"/>
        <v>355</v>
      </c>
      <c r="C117" s="114" t="str">
        <f t="shared" si="9"/>
        <v>1/1/2006</v>
      </c>
      <c r="D117" s="114">
        <f t="shared" si="10"/>
        <v>38718</v>
      </c>
      <c r="E117" s="114">
        <f t="shared" si="11"/>
        <v>39072</v>
      </c>
      <c r="F117" s="62">
        <f t="shared" si="12"/>
        <v>39072</v>
      </c>
      <c r="G117" s="62">
        <f t="shared" si="13"/>
        <v>39072</v>
      </c>
      <c r="H117" s="116" t="s">
        <v>1176</v>
      </c>
      <c r="I117" s="114" t="s">
        <v>1177</v>
      </c>
      <c r="J117" s="64" t="s">
        <v>383</v>
      </c>
      <c r="K117" s="116"/>
      <c r="L117" s="114"/>
      <c r="M117" s="114"/>
      <c r="N117" s="114" t="s">
        <v>37</v>
      </c>
      <c r="O117" s="114"/>
      <c r="P117" s="114"/>
      <c r="Q117" s="114" t="s">
        <v>37</v>
      </c>
      <c r="R117" s="114"/>
      <c r="S117" s="114"/>
      <c r="T117" s="114" t="s">
        <v>37</v>
      </c>
      <c r="U117" s="114"/>
      <c r="V117" s="114"/>
      <c r="W117" s="114"/>
      <c r="X117" s="116"/>
      <c r="Y117" s="114" t="s">
        <v>37</v>
      </c>
      <c r="Z117" s="114"/>
      <c r="AA117" s="74" t="s">
        <v>39</v>
      </c>
    </row>
    <row r="118" spans="1:27" s="13" customFormat="1" x14ac:dyDescent="0.3">
      <c r="A118" s="34" t="str">
        <f t="shared" si="7"/>
        <v>2006</v>
      </c>
      <c r="B118" s="34" t="str">
        <f t="shared" si="8"/>
        <v>355</v>
      </c>
      <c r="C118" s="34" t="str">
        <f t="shared" si="9"/>
        <v>1/1/2006</v>
      </c>
      <c r="D118" s="34">
        <f t="shared" si="10"/>
        <v>38718</v>
      </c>
      <c r="E118" s="34">
        <f t="shared" si="11"/>
        <v>39072</v>
      </c>
      <c r="F118" s="40">
        <f t="shared" si="12"/>
        <v>39072</v>
      </c>
      <c r="G118" s="30">
        <f t="shared" si="13"/>
        <v>39072</v>
      </c>
      <c r="H118" s="116" t="s">
        <v>1520</v>
      </c>
      <c r="I118" s="114" t="s">
        <v>1521</v>
      </c>
      <c r="J118" s="64" t="s">
        <v>1175</v>
      </c>
      <c r="K118" s="116" t="s">
        <v>37</v>
      </c>
      <c r="L118" s="114"/>
      <c r="M118" s="114"/>
      <c r="N118" s="114"/>
      <c r="O118" s="114"/>
      <c r="P118" s="114" t="s">
        <v>37</v>
      </c>
      <c r="Q118" s="114"/>
      <c r="R118" s="114"/>
      <c r="S118" s="114"/>
      <c r="T118" s="114" t="s">
        <v>37</v>
      </c>
      <c r="U118" s="114"/>
      <c r="V118" s="114"/>
      <c r="W118" s="114"/>
      <c r="X118" s="116"/>
      <c r="Y118" s="114" t="s">
        <v>37</v>
      </c>
      <c r="Z118" s="114"/>
      <c r="AA118" s="65"/>
    </row>
    <row r="119" spans="1:27" s="13" customFormat="1" ht="34.200000000000003" x14ac:dyDescent="0.3">
      <c r="A119" s="34" t="str">
        <f t="shared" si="7"/>
        <v>2006</v>
      </c>
      <c r="B119" s="34" t="str">
        <f t="shared" si="8"/>
        <v>357</v>
      </c>
      <c r="C119" s="34" t="str">
        <f t="shared" si="9"/>
        <v>1/1/2006</v>
      </c>
      <c r="D119" s="34">
        <f t="shared" si="10"/>
        <v>38718</v>
      </c>
      <c r="E119" s="34">
        <f t="shared" si="11"/>
        <v>39074</v>
      </c>
      <c r="F119" s="40">
        <f t="shared" si="12"/>
        <v>39074</v>
      </c>
      <c r="G119" s="40">
        <f t="shared" si="13"/>
        <v>39074</v>
      </c>
      <c r="H119" s="116" t="s">
        <v>1170</v>
      </c>
      <c r="I119" s="114" t="s">
        <v>1169</v>
      </c>
      <c r="J119" s="64" t="s">
        <v>1172</v>
      </c>
      <c r="K119" s="116"/>
      <c r="L119" s="114"/>
      <c r="M119" s="114"/>
      <c r="N119" s="114"/>
      <c r="O119" s="114" t="s">
        <v>37</v>
      </c>
      <c r="P119" s="114"/>
      <c r="Q119" s="114" t="s">
        <v>37</v>
      </c>
      <c r="R119" s="114"/>
      <c r="S119" s="114"/>
      <c r="T119" s="114" t="s">
        <v>37</v>
      </c>
      <c r="U119" s="114"/>
      <c r="V119" s="114" t="s">
        <v>37</v>
      </c>
      <c r="W119" s="114"/>
      <c r="X119" s="116"/>
      <c r="Y119" s="114" t="s">
        <v>37</v>
      </c>
      <c r="Z119" s="114"/>
      <c r="AA119" s="72" t="s">
        <v>1171</v>
      </c>
    </row>
    <row r="120" spans="1:27" s="13" customFormat="1" ht="23.4" thickBot="1" x14ac:dyDescent="0.35">
      <c r="A120" s="114" t="str">
        <f t="shared" si="7"/>
        <v>2006</v>
      </c>
      <c r="B120" s="114" t="str">
        <f t="shared" si="8"/>
        <v>360</v>
      </c>
      <c r="C120" s="114" t="str">
        <f t="shared" si="9"/>
        <v>1/1/2006</v>
      </c>
      <c r="D120" s="114">
        <f t="shared" si="10"/>
        <v>38718</v>
      </c>
      <c r="E120" s="114">
        <f t="shared" si="11"/>
        <v>39077</v>
      </c>
      <c r="F120" s="62">
        <f t="shared" si="12"/>
        <v>39077</v>
      </c>
      <c r="G120" s="97">
        <f t="shared" si="13"/>
        <v>39077</v>
      </c>
      <c r="H120" s="81" t="s">
        <v>1178</v>
      </c>
      <c r="I120" s="80" t="s">
        <v>1179</v>
      </c>
      <c r="J120" s="82" t="s">
        <v>446</v>
      </c>
      <c r="K120" s="81"/>
      <c r="L120" s="80"/>
      <c r="M120" s="80"/>
      <c r="N120" s="80" t="s">
        <v>37</v>
      </c>
      <c r="O120" s="80"/>
      <c r="P120" s="80"/>
      <c r="Q120" s="80" t="s">
        <v>37</v>
      </c>
      <c r="R120" s="80"/>
      <c r="S120" s="80"/>
      <c r="T120" s="80" t="s">
        <v>37</v>
      </c>
      <c r="U120" s="80"/>
      <c r="V120" s="80"/>
      <c r="W120" s="80"/>
      <c r="X120" s="81"/>
      <c r="Y120" s="80" t="s">
        <v>37</v>
      </c>
      <c r="Z120" s="80"/>
      <c r="AA120" s="48" t="s">
        <v>39</v>
      </c>
    </row>
    <row r="121" spans="1:27" s="13" customFormat="1" ht="22.8" x14ac:dyDescent="0.3">
      <c r="A121" s="114" t="str">
        <f t="shared" si="7"/>
        <v>2007</v>
      </c>
      <c r="B121" s="114" t="str">
        <f t="shared" si="8"/>
        <v>004</v>
      </c>
      <c r="C121" s="114" t="str">
        <f t="shared" si="9"/>
        <v>1/1/2007</v>
      </c>
      <c r="D121" s="114">
        <f t="shared" si="10"/>
        <v>39083</v>
      </c>
      <c r="E121" s="114">
        <f t="shared" si="11"/>
        <v>39086</v>
      </c>
      <c r="F121" s="62">
        <f t="shared" si="12"/>
        <v>39086</v>
      </c>
      <c r="G121" s="96">
        <f t="shared" si="13"/>
        <v>39086</v>
      </c>
      <c r="H121" s="49" t="s">
        <v>1247</v>
      </c>
      <c r="I121" s="89" t="s">
        <v>1248</v>
      </c>
      <c r="J121" s="90" t="s">
        <v>1249</v>
      </c>
      <c r="K121" s="79"/>
      <c r="L121" s="78"/>
      <c r="M121" s="78"/>
      <c r="N121" s="78" t="s">
        <v>37</v>
      </c>
      <c r="O121" s="78"/>
      <c r="P121" s="78"/>
      <c r="Q121" s="78" t="s">
        <v>37</v>
      </c>
      <c r="R121" s="78"/>
      <c r="S121" s="78"/>
      <c r="T121" s="78" t="s">
        <v>37</v>
      </c>
      <c r="U121" s="78"/>
      <c r="V121" s="78"/>
      <c r="W121" s="78"/>
      <c r="X121" s="79"/>
      <c r="Y121" s="78" t="s">
        <v>37</v>
      </c>
      <c r="Z121" s="78"/>
      <c r="AA121" s="50" t="s">
        <v>1250</v>
      </c>
    </row>
    <row r="122" spans="1:27" s="14" customFormat="1" ht="57" x14ac:dyDescent="0.3">
      <c r="A122" s="114" t="str">
        <f t="shared" si="7"/>
        <v>2007</v>
      </c>
      <c r="B122" s="114" t="str">
        <f t="shared" si="8"/>
        <v>005</v>
      </c>
      <c r="C122" s="114" t="str">
        <f t="shared" si="9"/>
        <v>1/1/2007</v>
      </c>
      <c r="D122" s="114">
        <f t="shared" si="10"/>
        <v>39083</v>
      </c>
      <c r="E122" s="114">
        <f t="shared" si="11"/>
        <v>39087</v>
      </c>
      <c r="F122" s="62">
        <f t="shared" si="12"/>
        <v>39087</v>
      </c>
      <c r="G122" s="62">
        <f t="shared" si="13"/>
        <v>39087</v>
      </c>
      <c r="H122" s="116" t="s">
        <v>4</v>
      </c>
      <c r="I122" s="114" t="s">
        <v>286</v>
      </c>
      <c r="J122" s="64" t="s">
        <v>388</v>
      </c>
      <c r="K122" s="116"/>
      <c r="L122" s="114" t="s">
        <v>37</v>
      </c>
      <c r="M122" s="114"/>
      <c r="N122" s="114" t="s">
        <v>37</v>
      </c>
      <c r="O122" s="114"/>
      <c r="P122" s="114"/>
      <c r="Q122" s="114" t="s">
        <v>37</v>
      </c>
      <c r="R122" s="114"/>
      <c r="S122" s="114"/>
      <c r="T122" s="114" t="s">
        <v>37</v>
      </c>
      <c r="U122" s="114"/>
      <c r="V122" s="114"/>
      <c r="W122" s="114"/>
      <c r="X122" s="116"/>
      <c r="Y122" s="114" t="s">
        <v>37</v>
      </c>
      <c r="Z122" s="114" t="s">
        <v>37</v>
      </c>
      <c r="AA122" s="72" t="s">
        <v>1483</v>
      </c>
    </row>
    <row r="123" spans="1:27" s="14" customFormat="1" ht="45.6" x14ac:dyDescent="0.3">
      <c r="A123" s="20" t="str">
        <f t="shared" si="7"/>
        <v>2007</v>
      </c>
      <c r="B123" s="20" t="str">
        <f t="shared" si="8"/>
        <v>006</v>
      </c>
      <c r="C123" s="20" t="str">
        <f t="shared" si="9"/>
        <v>1/1/2007</v>
      </c>
      <c r="D123" s="20">
        <f t="shared" si="10"/>
        <v>39083</v>
      </c>
      <c r="E123" s="20">
        <f t="shared" si="11"/>
        <v>39088</v>
      </c>
      <c r="F123" s="30">
        <f t="shared" si="12"/>
        <v>39088</v>
      </c>
      <c r="G123" s="62">
        <f t="shared" si="13"/>
        <v>39088</v>
      </c>
      <c r="H123" s="117" t="s">
        <v>1507</v>
      </c>
      <c r="I123" s="117"/>
      <c r="J123" s="69" t="s">
        <v>1486</v>
      </c>
      <c r="K123" s="68"/>
      <c r="L123" s="117"/>
      <c r="M123" s="117"/>
      <c r="N123" s="117" t="s">
        <v>37</v>
      </c>
      <c r="O123" s="117"/>
      <c r="P123" s="117"/>
      <c r="Q123" s="117"/>
      <c r="R123" s="117"/>
      <c r="S123" s="117"/>
      <c r="T123" s="117"/>
      <c r="U123" s="117"/>
      <c r="V123" s="117"/>
      <c r="W123" s="117"/>
      <c r="X123" s="68"/>
      <c r="Y123" s="117"/>
      <c r="Z123" s="117"/>
      <c r="AA123" s="72" t="s">
        <v>1508</v>
      </c>
    </row>
    <row r="124" spans="1:27" s="14" customFormat="1" x14ac:dyDescent="0.3">
      <c r="A124" s="20" t="str">
        <f t="shared" si="7"/>
        <v>2007</v>
      </c>
      <c r="B124" s="20" t="str">
        <f t="shared" si="8"/>
        <v>008</v>
      </c>
      <c r="C124" s="20" t="str">
        <f t="shared" si="9"/>
        <v>1/1/2007</v>
      </c>
      <c r="D124" s="20">
        <f t="shared" si="10"/>
        <v>39083</v>
      </c>
      <c r="E124" s="20">
        <f t="shared" si="11"/>
        <v>39090</v>
      </c>
      <c r="F124" s="30">
        <f t="shared" si="12"/>
        <v>39090</v>
      </c>
      <c r="G124" s="30">
        <f t="shared" si="13"/>
        <v>39090</v>
      </c>
      <c r="H124" s="116" t="s">
        <v>5</v>
      </c>
      <c r="I124" s="114" t="s">
        <v>80</v>
      </c>
      <c r="J124" s="64" t="s">
        <v>2214</v>
      </c>
      <c r="K124" s="116" t="s">
        <v>37</v>
      </c>
      <c r="L124" s="114"/>
      <c r="M124" s="114"/>
      <c r="N124" s="114"/>
      <c r="O124" s="114"/>
      <c r="P124" s="114" t="s">
        <v>37</v>
      </c>
      <c r="Q124" s="114"/>
      <c r="R124" s="114"/>
      <c r="S124" s="114"/>
      <c r="T124" s="114" t="s">
        <v>37</v>
      </c>
      <c r="U124" s="114"/>
      <c r="V124" s="114"/>
      <c r="W124" s="114"/>
      <c r="X124" s="116"/>
      <c r="Y124" s="114"/>
      <c r="Z124" s="114"/>
      <c r="AA124" s="65"/>
    </row>
    <row r="125" spans="1:27" s="13" customFormat="1" x14ac:dyDescent="0.3">
      <c r="A125" s="20" t="str">
        <f t="shared" si="7"/>
        <v>2007</v>
      </c>
      <c r="B125" s="20" t="str">
        <f t="shared" si="8"/>
        <v>008</v>
      </c>
      <c r="C125" s="20" t="str">
        <f t="shared" si="9"/>
        <v>1/1/2007</v>
      </c>
      <c r="D125" s="20">
        <f t="shared" si="10"/>
        <v>39083</v>
      </c>
      <c r="E125" s="20">
        <f t="shared" si="11"/>
        <v>39090</v>
      </c>
      <c r="F125" s="62">
        <f t="shared" si="12"/>
        <v>39090</v>
      </c>
      <c r="G125" s="62">
        <f t="shared" si="13"/>
        <v>39090</v>
      </c>
      <c r="H125" s="116" t="s">
        <v>2219</v>
      </c>
      <c r="I125" s="114"/>
      <c r="J125" s="64" t="s">
        <v>1822</v>
      </c>
      <c r="K125" s="116" t="s">
        <v>37</v>
      </c>
      <c r="L125" s="114"/>
      <c r="M125" s="114"/>
      <c r="N125" s="114"/>
      <c r="O125" s="114"/>
      <c r="P125" s="114"/>
      <c r="Q125" s="114"/>
      <c r="R125" s="114"/>
      <c r="S125" s="114"/>
      <c r="T125" s="114" t="s">
        <v>37</v>
      </c>
      <c r="U125" s="114"/>
      <c r="V125" s="114"/>
      <c r="W125" s="114"/>
      <c r="X125" s="116"/>
      <c r="Y125" s="114"/>
      <c r="Z125" s="114"/>
      <c r="AA125" s="65"/>
    </row>
    <row r="126" spans="1:27" s="13" customFormat="1" ht="15" thickBot="1" x14ac:dyDescent="0.35">
      <c r="A126" s="80" t="str">
        <f t="shared" si="7"/>
        <v>2007</v>
      </c>
      <c r="B126" s="80" t="str">
        <f t="shared" si="8"/>
        <v>009</v>
      </c>
      <c r="C126" s="80" t="str">
        <f t="shared" si="9"/>
        <v>1/1/2007</v>
      </c>
      <c r="D126" s="80">
        <f t="shared" si="10"/>
        <v>39083</v>
      </c>
      <c r="E126" s="80">
        <f t="shared" si="11"/>
        <v>39091</v>
      </c>
      <c r="F126" s="97">
        <f t="shared" si="12"/>
        <v>39091</v>
      </c>
      <c r="G126" s="62">
        <f t="shared" si="13"/>
        <v>39091</v>
      </c>
      <c r="H126" s="114" t="s">
        <v>268</v>
      </c>
      <c r="I126" s="114"/>
      <c r="J126" s="65" t="s">
        <v>243</v>
      </c>
      <c r="K126" s="114" t="s">
        <v>37</v>
      </c>
      <c r="L126" s="114"/>
      <c r="M126" s="114"/>
      <c r="N126" s="114"/>
      <c r="O126" s="114"/>
      <c r="P126" s="114"/>
      <c r="Q126" s="114"/>
      <c r="R126" s="114"/>
      <c r="S126" s="114"/>
      <c r="T126" s="114"/>
      <c r="U126" s="114"/>
      <c r="V126" s="114"/>
      <c r="W126" s="114"/>
      <c r="X126" s="114"/>
      <c r="Y126" s="114"/>
      <c r="Z126" s="114"/>
      <c r="AA126" s="65" t="s">
        <v>509</v>
      </c>
    </row>
    <row r="127" spans="1:27" s="13" customFormat="1" ht="22.8" x14ac:dyDescent="0.3">
      <c r="A127" s="78" t="str">
        <f t="shared" si="7"/>
        <v>2007</v>
      </c>
      <c r="B127" s="78" t="str">
        <f t="shared" si="8"/>
        <v>010</v>
      </c>
      <c r="C127" s="78" t="str">
        <f t="shared" si="9"/>
        <v>1/1/2007</v>
      </c>
      <c r="D127" s="78">
        <f t="shared" si="10"/>
        <v>39083</v>
      </c>
      <c r="E127" s="78">
        <f t="shared" si="11"/>
        <v>39092</v>
      </c>
      <c r="F127" s="96">
        <f t="shared" si="12"/>
        <v>39092</v>
      </c>
      <c r="G127" s="62">
        <f t="shared" si="13"/>
        <v>39092</v>
      </c>
      <c r="H127" s="36" t="s">
        <v>6</v>
      </c>
      <c r="I127" s="114" t="s">
        <v>1456</v>
      </c>
      <c r="J127" s="64" t="s">
        <v>386</v>
      </c>
      <c r="K127" s="116"/>
      <c r="L127" s="114"/>
      <c r="M127" s="114"/>
      <c r="N127" s="114" t="s">
        <v>37</v>
      </c>
      <c r="O127" s="114"/>
      <c r="P127" s="114"/>
      <c r="Q127" s="114" t="s">
        <v>37</v>
      </c>
      <c r="R127" s="114"/>
      <c r="S127" s="114"/>
      <c r="T127" s="114" t="s">
        <v>37</v>
      </c>
      <c r="U127" s="114"/>
      <c r="V127" s="114"/>
      <c r="W127" s="114"/>
      <c r="X127" s="116"/>
      <c r="Y127" s="114" t="s">
        <v>37</v>
      </c>
      <c r="Z127" s="114"/>
      <c r="AA127" s="74" t="s">
        <v>38</v>
      </c>
    </row>
    <row r="128" spans="1:27" s="13" customFormat="1" ht="22.8" x14ac:dyDescent="0.3">
      <c r="A128" s="114" t="str">
        <f t="shared" si="7"/>
        <v>2007</v>
      </c>
      <c r="B128" s="114" t="str">
        <f t="shared" si="8"/>
        <v>012</v>
      </c>
      <c r="C128" s="114" t="str">
        <f t="shared" si="9"/>
        <v>1/1/2007</v>
      </c>
      <c r="D128" s="114">
        <f t="shared" si="10"/>
        <v>39083</v>
      </c>
      <c r="E128" s="114">
        <f t="shared" si="11"/>
        <v>39094</v>
      </c>
      <c r="F128" s="62">
        <f t="shared" si="12"/>
        <v>39094</v>
      </c>
      <c r="G128" s="62">
        <f t="shared" si="13"/>
        <v>39094</v>
      </c>
      <c r="H128" s="36" t="s">
        <v>7</v>
      </c>
      <c r="I128" s="114" t="s">
        <v>269</v>
      </c>
      <c r="J128" s="64" t="s">
        <v>767</v>
      </c>
      <c r="K128" s="116"/>
      <c r="L128" s="114"/>
      <c r="M128" s="114"/>
      <c r="N128" s="114" t="s">
        <v>37</v>
      </c>
      <c r="O128" s="114"/>
      <c r="P128" s="114"/>
      <c r="Q128" s="114" t="s">
        <v>37</v>
      </c>
      <c r="R128" s="114"/>
      <c r="S128" s="114"/>
      <c r="T128" s="114" t="s">
        <v>37</v>
      </c>
      <c r="U128" s="114"/>
      <c r="V128" s="114"/>
      <c r="W128" s="114"/>
      <c r="X128" s="116"/>
      <c r="Y128" s="114" t="s">
        <v>37</v>
      </c>
      <c r="Z128" s="114"/>
      <c r="AA128" s="74" t="s">
        <v>39</v>
      </c>
    </row>
    <row r="129" spans="1:27" s="13" customFormat="1" x14ac:dyDescent="0.3">
      <c r="A129" s="20" t="str">
        <f t="shared" si="7"/>
        <v>2007</v>
      </c>
      <c r="B129" s="20" t="str">
        <f t="shared" si="8"/>
        <v>018</v>
      </c>
      <c r="C129" s="20" t="str">
        <f t="shared" si="9"/>
        <v>1/1/2007</v>
      </c>
      <c r="D129" s="20">
        <f t="shared" si="10"/>
        <v>39083</v>
      </c>
      <c r="E129" s="20">
        <f t="shared" si="11"/>
        <v>39100</v>
      </c>
      <c r="F129" s="62">
        <f t="shared" si="12"/>
        <v>39100</v>
      </c>
      <c r="G129" s="62">
        <f t="shared" si="13"/>
        <v>39100</v>
      </c>
      <c r="H129" s="116" t="s">
        <v>8</v>
      </c>
      <c r="I129" s="114" t="s">
        <v>43</v>
      </c>
      <c r="J129" s="64" t="s">
        <v>354</v>
      </c>
      <c r="K129" s="116" t="s">
        <v>37</v>
      </c>
      <c r="L129" s="114"/>
      <c r="M129" s="114"/>
      <c r="N129" s="114"/>
      <c r="O129" s="114"/>
      <c r="P129" s="114" t="s">
        <v>37</v>
      </c>
      <c r="Q129" s="114" t="s">
        <v>37</v>
      </c>
      <c r="R129" s="114"/>
      <c r="S129" s="114" t="s">
        <v>37</v>
      </c>
      <c r="T129" s="114"/>
      <c r="U129" s="114"/>
      <c r="V129" s="114"/>
      <c r="W129" s="114"/>
      <c r="X129" s="116"/>
      <c r="Y129" s="114" t="s">
        <v>37</v>
      </c>
      <c r="Z129" s="114"/>
      <c r="AA129" s="72" t="s">
        <v>510</v>
      </c>
    </row>
    <row r="130" spans="1:27" s="13" customFormat="1" x14ac:dyDescent="0.3">
      <c r="A130" s="114" t="str">
        <f t="shared" ref="A130:A193" si="14">LEFT(H130,4)</f>
        <v>2007</v>
      </c>
      <c r="B130" s="114" t="str">
        <f t="shared" ref="B130:B193" si="15">MID(H130,6,3)</f>
        <v>018</v>
      </c>
      <c r="C130" s="114" t="str">
        <f t="shared" ref="C130:C193" si="16">"1/1/"&amp;A130</f>
        <v>1/1/2007</v>
      </c>
      <c r="D130" s="114">
        <f t="shared" ref="D130:D193" si="17">DATEVALUE(C130)</f>
        <v>39083</v>
      </c>
      <c r="E130" s="114">
        <f t="shared" ref="E130:E193" si="18">D130+B130-1</f>
        <v>39100</v>
      </c>
      <c r="F130" s="62">
        <f t="shared" ref="F130:F193" si="19">E130</f>
        <v>39100</v>
      </c>
      <c r="G130" s="62">
        <f t="shared" ref="G130:G193" si="20">DATEVALUE("1/1/"&amp;LEFT(H130,4))+MID(H130,6,3)-1</f>
        <v>39100</v>
      </c>
      <c r="H130" s="66" t="s">
        <v>9</v>
      </c>
      <c r="I130" s="114"/>
      <c r="J130" s="64" t="s">
        <v>244</v>
      </c>
      <c r="K130" s="116" t="s">
        <v>37</v>
      </c>
      <c r="L130" s="114"/>
      <c r="M130" s="114"/>
      <c r="N130" s="114"/>
      <c r="O130" s="114"/>
      <c r="P130" s="114"/>
      <c r="Q130" s="114" t="s">
        <v>37</v>
      </c>
      <c r="R130" s="114"/>
      <c r="S130" s="114"/>
      <c r="T130" s="114"/>
      <c r="U130" s="114"/>
      <c r="V130" s="114"/>
      <c r="W130" s="114"/>
      <c r="X130" s="116"/>
      <c r="Y130" s="114"/>
      <c r="Z130" s="114"/>
      <c r="AA130" s="65"/>
    </row>
    <row r="131" spans="1:27" s="13" customFormat="1" x14ac:dyDescent="0.3">
      <c r="A131" s="114" t="str">
        <f t="shared" si="14"/>
        <v>2007</v>
      </c>
      <c r="B131" s="114" t="str">
        <f t="shared" si="15"/>
        <v>022</v>
      </c>
      <c r="C131" s="114" t="str">
        <f t="shared" si="16"/>
        <v>1/1/2007</v>
      </c>
      <c r="D131" s="114">
        <f t="shared" si="17"/>
        <v>39083</v>
      </c>
      <c r="E131" s="114">
        <f t="shared" si="18"/>
        <v>39104</v>
      </c>
      <c r="F131" s="62">
        <f t="shared" si="19"/>
        <v>39104</v>
      </c>
      <c r="G131" s="62">
        <f t="shared" si="20"/>
        <v>39104</v>
      </c>
      <c r="H131" s="66" t="s">
        <v>287</v>
      </c>
      <c r="I131" s="114"/>
      <c r="J131" s="64" t="s">
        <v>443</v>
      </c>
      <c r="K131" s="116" t="s">
        <v>37</v>
      </c>
      <c r="L131" s="114"/>
      <c r="M131" s="114"/>
      <c r="N131" s="114"/>
      <c r="O131" s="114"/>
      <c r="P131" s="114"/>
      <c r="Q131" s="114"/>
      <c r="R131" s="114"/>
      <c r="S131" s="114"/>
      <c r="T131" s="114"/>
      <c r="U131" s="114"/>
      <c r="V131" s="114"/>
      <c r="W131" s="114"/>
      <c r="X131" s="116"/>
      <c r="Y131" s="114"/>
      <c r="Z131" s="114"/>
      <c r="AA131" s="65" t="s">
        <v>511</v>
      </c>
    </row>
    <row r="132" spans="1:27" s="115" customFormat="1" x14ac:dyDescent="0.3">
      <c r="A132" s="114" t="str">
        <f t="shared" si="14"/>
        <v>2007</v>
      </c>
      <c r="B132" s="114" t="str">
        <f t="shared" si="15"/>
        <v>023</v>
      </c>
      <c r="C132" s="114" t="str">
        <f t="shared" si="16"/>
        <v>1/1/2007</v>
      </c>
      <c r="D132" s="114">
        <f t="shared" si="17"/>
        <v>39083</v>
      </c>
      <c r="E132" s="114">
        <f t="shared" si="18"/>
        <v>39105</v>
      </c>
      <c r="F132" s="62">
        <f t="shared" si="19"/>
        <v>39105</v>
      </c>
      <c r="G132" s="62">
        <f t="shared" si="20"/>
        <v>39105</v>
      </c>
      <c r="H132" s="66" t="s">
        <v>288</v>
      </c>
      <c r="I132" s="114"/>
      <c r="J132" s="64" t="s">
        <v>443</v>
      </c>
      <c r="K132" s="116" t="s">
        <v>37</v>
      </c>
      <c r="L132" s="114"/>
      <c r="M132" s="114"/>
      <c r="N132" s="114"/>
      <c r="O132" s="114"/>
      <c r="P132" s="114"/>
      <c r="Q132" s="114"/>
      <c r="R132" s="114"/>
      <c r="S132" s="114"/>
      <c r="T132" s="114"/>
      <c r="U132" s="114"/>
      <c r="V132" s="114"/>
      <c r="W132" s="114"/>
      <c r="X132" s="116"/>
      <c r="Y132" s="114"/>
      <c r="Z132" s="114"/>
      <c r="AA132" s="65" t="s">
        <v>4052</v>
      </c>
    </row>
    <row r="133" spans="1:27" s="13" customFormat="1" x14ac:dyDescent="0.3">
      <c r="A133" s="34" t="str">
        <f t="shared" si="14"/>
        <v>2007</v>
      </c>
      <c r="B133" s="34" t="str">
        <f t="shared" si="15"/>
        <v>025</v>
      </c>
      <c r="C133" s="34" t="str">
        <f t="shared" si="16"/>
        <v>1/1/2007</v>
      </c>
      <c r="D133" s="34">
        <f t="shared" si="17"/>
        <v>39083</v>
      </c>
      <c r="E133" s="34">
        <f t="shared" si="18"/>
        <v>39107</v>
      </c>
      <c r="F133" s="62">
        <f t="shared" si="19"/>
        <v>39107</v>
      </c>
      <c r="G133" s="62">
        <f t="shared" si="20"/>
        <v>39107</v>
      </c>
      <c r="H133" s="71" t="s">
        <v>10</v>
      </c>
      <c r="I133" s="114"/>
      <c r="J133" s="64" t="s">
        <v>2273</v>
      </c>
      <c r="K133" s="116"/>
      <c r="L133" s="114"/>
      <c r="M133" s="114"/>
      <c r="N133" s="114" t="s">
        <v>37</v>
      </c>
      <c r="O133" s="114"/>
      <c r="P133" s="114"/>
      <c r="Q133" s="114" t="s">
        <v>37</v>
      </c>
      <c r="R133" s="114"/>
      <c r="S133" s="114"/>
      <c r="T133" s="114"/>
      <c r="U133" s="114"/>
      <c r="V133" s="114" t="s">
        <v>37</v>
      </c>
      <c r="W133" s="114"/>
      <c r="X133" s="116"/>
      <c r="Y133" s="114" t="s">
        <v>37</v>
      </c>
      <c r="Z133" s="114"/>
      <c r="AA133" s="67" t="s">
        <v>513</v>
      </c>
    </row>
    <row r="134" spans="1:27" s="13" customFormat="1" x14ac:dyDescent="0.3">
      <c r="A134" s="114" t="str">
        <f t="shared" si="14"/>
        <v>2007</v>
      </c>
      <c r="B134" s="114" t="str">
        <f t="shared" si="15"/>
        <v>025</v>
      </c>
      <c r="C134" s="114" t="str">
        <f t="shared" si="16"/>
        <v>1/1/2007</v>
      </c>
      <c r="D134" s="114">
        <f t="shared" si="17"/>
        <v>39083</v>
      </c>
      <c r="E134" s="114">
        <f t="shared" si="18"/>
        <v>39107</v>
      </c>
      <c r="F134" s="62">
        <f t="shared" si="19"/>
        <v>39107</v>
      </c>
      <c r="G134" s="62">
        <f t="shared" si="20"/>
        <v>39107</v>
      </c>
      <c r="H134" s="66" t="s">
        <v>240</v>
      </c>
      <c r="I134" s="114"/>
      <c r="J134" s="64" t="s">
        <v>443</v>
      </c>
      <c r="K134" s="116" t="s">
        <v>37</v>
      </c>
      <c r="L134" s="114"/>
      <c r="M134" s="114"/>
      <c r="N134" s="114"/>
      <c r="O134" s="114"/>
      <c r="P134" s="114"/>
      <c r="Q134" s="114"/>
      <c r="R134" s="114"/>
      <c r="S134" s="114"/>
      <c r="T134" s="114"/>
      <c r="U134" s="114"/>
      <c r="V134" s="114"/>
      <c r="W134" s="114"/>
      <c r="X134" s="116"/>
      <c r="Y134" s="114"/>
      <c r="Z134" s="114"/>
      <c r="AA134" s="65" t="s">
        <v>514</v>
      </c>
    </row>
    <row r="135" spans="1:27" s="13" customFormat="1" x14ac:dyDescent="0.3">
      <c r="A135" s="114" t="str">
        <f t="shared" si="14"/>
        <v>2007</v>
      </c>
      <c r="B135" s="114" t="str">
        <f t="shared" si="15"/>
        <v>027</v>
      </c>
      <c r="C135" s="114" t="str">
        <f t="shared" si="16"/>
        <v>1/1/2007</v>
      </c>
      <c r="D135" s="114">
        <f t="shared" si="17"/>
        <v>39083</v>
      </c>
      <c r="E135" s="114">
        <f t="shared" si="18"/>
        <v>39109</v>
      </c>
      <c r="F135" s="62">
        <f t="shared" si="19"/>
        <v>39109</v>
      </c>
      <c r="G135" s="40">
        <f t="shared" si="20"/>
        <v>39109</v>
      </c>
      <c r="H135" s="66" t="s">
        <v>241</v>
      </c>
      <c r="I135" s="114"/>
      <c r="J135" s="64" t="s">
        <v>443</v>
      </c>
      <c r="K135" s="116" t="s">
        <v>37</v>
      </c>
      <c r="L135" s="114"/>
      <c r="M135" s="114"/>
      <c r="N135" s="114"/>
      <c r="O135" s="114"/>
      <c r="P135" s="114"/>
      <c r="Q135" s="114"/>
      <c r="R135" s="114"/>
      <c r="S135" s="114"/>
      <c r="T135" s="114"/>
      <c r="U135" s="114"/>
      <c r="V135" s="114"/>
      <c r="W135" s="114"/>
      <c r="X135" s="116"/>
      <c r="Y135" s="114"/>
      <c r="Z135" s="114"/>
      <c r="AA135" s="65" t="s">
        <v>515</v>
      </c>
    </row>
    <row r="136" spans="1:27" s="13" customFormat="1" ht="22.8" x14ac:dyDescent="0.3">
      <c r="A136" s="114" t="str">
        <f t="shared" si="14"/>
        <v>2007</v>
      </c>
      <c r="B136" s="114" t="str">
        <f t="shared" si="15"/>
        <v>030</v>
      </c>
      <c r="C136" s="114" t="str">
        <f t="shared" si="16"/>
        <v>1/1/2007</v>
      </c>
      <c r="D136" s="114">
        <f t="shared" si="17"/>
        <v>39083</v>
      </c>
      <c r="E136" s="114">
        <f t="shared" si="18"/>
        <v>39112</v>
      </c>
      <c r="F136" s="62">
        <f t="shared" si="19"/>
        <v>39112</v>
      </c>
      <c r="G136" s="62">
        <f t="shared" si="20"/>
        <v>39112</v>
      </c>
      <c r="H136" s="36" t="s">
        <v>11</v>
      </c>
      <c r="I136" s="114" t="s">
        <v>270</v>
      </c>
      <c r="J136" s="64" t="s">
        <v>387</v>
      </c>
      <c r="K136" s="116"/>
      <c r="L136" s="114"/>
      <c r="M136" s="114"/>
      <c r="N136" s="114" t="s">
        <v>37</v>
      </c>
      <c r="O136" s="114"/>
      <c r="P136" s="114"/>
      <c r="Q136" s="114" t="s">
        <v>37</v>
      </c>
      <c r="R136" s="114"/>
      <c r="S136" s="114"/>
      <c r="T136" s="114" t="s">
        <v>37</v>
      </c>
      <c r="U136" s="114"/>
      <c r="V136" s="114"/>
      <c r="W136" s="114"/>
      <c r="X136" s="116"/>
      <c r="Y136" s="114" t="s">
        <v>37</v>
      </c>
      <c r="Z136" s="114"/>
      <c r="AA136" s="74" t="s">
        <v>38</v>
      </c>
    </row>
    <row r="137" spans="1:27" s="13" customFormat="1" ht="22.8" x14ac:dyDescent="0.3">
      <c r="A137" s="34" t="str">
        <f t="shared" si="14"/>
        <v>2007</v>
      </c>
      <c r="B137" s="34" t="str">
        <f t="shared" si="15"/>
        <v>034</v>
      </c>
      <c r="C137" s="34" t="str">
        <f t="shared" si="16"/>
        <v>1/1/2007</v>
      </c>
      <c r="D137" s="34">
        <f t="shared" si="17"/>
        <v>39083</v>
      </c>
      <c r="E137" s="34">
        <f t="shared" si="18"/>
        <v>39116</v>
      </c>
      <c r="F137" s="62">
        <f t="shared" si="19"/>
        <v>39116</v>
      </c>
      <c r="G137" s="62">
        <f t="shared" si="20"/>
        <v>39116</v>
      </c>
      <c r="H137" s="36" t="s">
        <v>12</v>
      </c>
      <c r="I137" s="114" t="s">
        <v>271</v>
      </c>
      <c r="J137" s="64" t="s">
        <v>1180</v>
      </c>
      <c r="K137" s="116"/>
      <c r="L137" s="114"/>
      <c r="M137" s="114"/>
      <c r="N137" s="114" t="s">
        <v>37</v>
      </c>
      <c r="O137" s="114"/>
      <c r="P137" s="114"/>
      <c r="Q137" s="114" t="s">
        <v>37</v>
      </c>
      <c r="R137" s="114"/>
      <c r="S137" s="114"/>
      <c r="T137" s="114" t="s">
        <v>37</v>
      </c>
      <c r="U137" s="114"/>
      <c r="V137" s="114"/>
      <c r="W137" s="114"/>
      <c r="X137" s="116"/>
      <c r="Y137" s="114" t="s">
        <v>37</v>
      </c>
      <c r="Z137" s="114"/>
      <c r="AA137" s="74" t="s">
        <v>39</v>
      </c>
    </row>
    <row r="138" spans="1:27" s="13" customFormat="1" x14ac:dyDescent="0.3">
      <c r="A138" s="114" t="str">
        <f t="shared" si="14"/>
        <v>2007</v>
      </c>
      <c r="B138" s="114" t="str">
        <f t="shared" si="15"/>
        <v>044</v>
      </c>
      <c r="C138" s="114" t="str">
        <f t="shared" si="16"/>
        <v>1/1/2007</v>
      </c>
      <c r="D138" s="114">
        <f t="shared" si="17"/>
        <v>39083</v>
      </c>
      <c r="E138" s="114">
        <f t="shared" si="18"/>
        <v>39126</v>
      </c>
      <c r="F138" s="62">
        <f t="shared" si="19"/>
        <v>39126</v>
      </c>
      <c r="G138" s="62">
        <f t="shared" si="20"/>
        <v>39126</v>
      </c>
      <c r="H138" s="36" t="s">
        <v>13</v>
      </c>
      <c r="I138" s="114" t="s">
        <v>275</v>
      </c>
      <c r="J138" s="64" t="s">
        <v>389</v>
      </c>
      <c r="K138" s="116"/>
      <c r="L138" s="114"/>
      <c r="M138" s="114"/>
      <c r="N138" s="114" t="s">
        <v>37</v>
      </c>
      <c r="O138" s="114"/>
      <c r="P138" s="114"/>
      <c r="Q138" s="114" t="s">
        <v>37</v>
      </c>
      <c r="R138" s="114"/>
      <c r="S138" s="114"/>
      <c r="T138" s="114" t="s">
        <v>37</v>
      </c>
      <c r="U138" s="114"/>
      <c r="V138" s="114"/>
      <c r="W138" s="114"/>
      <c r="X138" s="116"/>
      <c r="Y138" s="114" t="s">
        <v>37</v>
      </c>
      <c r="Z138" s="114"/>
      <c r="AA138" s="74" t="s">
        <v>242</v>
      </c>
    </row>
    <row r="139" spans="1:27" s="13" customFormat="1" x14ac:dyDescent="0.3">
      <c r="A139" s="114" t="str">
        <f t="shared" si="14"/>
        <v>2007</v>
      </c>
      <c r="B139" s="114" t="str">
        <f t="shared" si="15"/>
        <v>046</v>
      </c>
      <c r="C139" s="114" t="str">
        <f t="shared" si="16"/>
        <v>1/1/2007</v>
      </c>
      <c r="D139" s="114">
        <f t="shared" si="17"/>
        <v>39083</v>
      </c>
      <c r="E139" s="114">
        <f t="shared" si="18"/>
        <v>39128</v>
      </c>
      <c r="F139" s="62">
        <f t="shared" si="19"/>
        <v>39128</v>
      </c>
      <c r="G139" s="62">
        <f t="shared" si="20"/>
        <v>39128</v>
      </c>
      <c r="H139" s="116" t="s">
        <v>14</v>
      </c>
      <c r="I139" s="114" t="s">
        <v>272</v>
      </c>
      <c r="J139" s="64" t="s">
        <v>390</v>
      </c>
      <c r="K139" s="116"/>
      <c r="L139" s="114"/>
      <c r="M139" s="114"/>
      <c r="N139" s="114" t="s">
        <v>37</v>
      </c>
      <c r="O139" s="114"/>
      <c r="P139" s="114"/>
      <c r="Q139" s="114" t="s">
        <v>37</v>
      </c>
      <c r="R139" s="114"/>
      <c r="S139" s="114"/>
      <c r="T139" s="114" t="s">
        <v>37</v>
      </c>
      <c r="U139" s="114"/>
      <c r="V139" s="114"/>
      <c r="W139" s="114"/>
      <c r="X139" s="116"/>
      <c r="Y139" s="114" t="s">
        <v>37</v>
      </c>
      <c r="Z139" s="114"/>
      <c r="AA139" s="72" t="s">
        <v>516</v>
      </c>
    </row>
    <row r="140" spans="1:27" s="13" customFormat="1" x14ac:dyDescent="0.3">
      <c r="A140" s="114" t="str">
        <f t="shared" si="14"/>
        <v>2007</v>
      </c>
      <c r="B140" s="114" t="str">
        <f t="shared" si="15"/>
        <v>050</v>
      </c>
      <c r="C140" s="114" t="str">
        <f t="shared" si="16"/>
        <v>1/1/2007</v>
      </c>
      <c r="D140" s="114">
        <f t="shared" si="17"/>
        <v>39083</v>
      </c>
      <c r="E140" s="114">
        <f t="shared" si="18"/>
        <v>39132</v>
      </c>
      <c r="F140" s="62">
        <f t="shared" si="19"/>
        <v>39132</v>
      </c>
      <c r="G140" s="62">
        <f t="shared" si="20"/>
        <v>39132</v>
      </c>
      <c r="H140" s="116" t="s">
        <v>289</v>
      </c>
      <c r="I140" s="114"/>
      <c r="J140" s="64" t="s">
        <v>247</v>
      </c>
      <c r="K140" s="116" t="s">
        <v>37</v>
      </c>
      <c r="L140" s="114"/>
      <c r="M140" s="114"/>
      <c r="N140" s="114"/>
      <c r="O140" s="114"/>
      <c r="P140" s="114"/>
      <c r="Q140" s="114"/>
      <c r="R140" s="114"/>
      <c r="S140" s="114"/>
      <c r="T140" s="114"/>
      <c r="U140" s="114"/>
      <c r="V140" s="114"/>
      <c r="W140" s="114"/>
      <c r="X140" s="116"/>
      <c r="Y140" s="114"/>
      <c r="Z140" s="114"/>
      <c r="AA140" s="72"/>
    </row>
    <row r="141" spans="1:27" s="13" customFormat="1" ht="22.8" x14ac:dyDescent="0.3">
      <c r="A141" s="114" t="str">
        <f t="shared" si="14"/>
        <v>2007</v>
      </c>
      <c r="B141" s="114" t="str">
        <f t="shared" si="15"/>
        <v>051</v>
      </c>
      <c r="C141" s="114" t="str">
        <f t="shared" si="16"/>
        <v>1/1/2007</v>
      </c>
      <c r="D141" s="114">
        <f t="shared" si="17"/>
        <v>39083</v>
      </c>
      <c r="E141" s="114">
        <f t="shared" si="18"/>
        <v>39133</v>
      </c>
      <c r="F141" s="62">
        <f t="shared" si="19"/>
        <v>39133</v>
      </c>
      <c r="G141" s="62">
        <f t="shared" si="20"/>
        <v>39133</v>
      </c>
      <c r="H141" s="114" t="s">
        <v>15</v>
      </c>
      <c r="I141" s="114" t="s">
        <v>273</v>
      </c>
      <c r="J141" s="64" t="s">
        <v>362</v>
      </c>
      <c r="K141" s="116"/>
      <c r="L141" s="114"/>
      <c r="M141" s="114"/>
      <c r="N141" s="114" t="s">
        <v>37</v>
      </c>
      <c r="O141" s="114"/>
      <c r="P141" s="114"/>
      <c r="Q141" s="114" t="s">
        <v>37</v>
      </c>
      <c r="R141" s="114"/>
      <c r="S141" s="114"/>
      <c r="T141" s="114" t="s">
        <v>37</v>
      </c>
      <c r="U141" s="114"/>
      <c r="V141" s="114"/>
      <c r="W141" s="114"/>
      <c r="X141" s="116"/>
      <c r="Y141" s="114" t="s">
        <v>37</v>
      </c>
      <c r="Z141" s="114"/>
      <c r="AA141" s="72" t="s">
        <v>1487</v>
      </c>
    </row>
    <row r="142" spans="1:27" s="13" customFormat="1" x14ac:dyDescent="0.3">
      <c r="A142" s="114" t="str">
        <f t="shared" si="14"/>
        <v>2007</v>
      </c>
      <c r="B142" s="114" t="str">
        <f t="shared" si="15"/>
        <v>051</v>
      </c>
      <c r="C142" s="114" t="str">
        <f t="shared" si="16"/>
        <v>1/1/2007</v>
      </c>
      <c r="D142" s="114">
        <f t="shared" si="17"/>
        <v>39083</v>
      </c>
      <c r="E142" s="114">
        <f t="shared" si="18"/>
        <v>39133</v>
      </c>
      <c r="F142" s="62">
        <f t="shared" si="19"/>
        <v>39133</v>
      </c>
      <c r="G142" s="62">
        <f t="shared" si="20"/>
        <v>39133</v>
      </c>
      <c r="H142" s="116" t="s">
        <v>290</v>
      </c>
      <c r="I142" s="114"/>
      <c r="J142" s="64" t="s">
        <v>1194</v>
      </c>
      <c r="K142" s="116" t="s">
        <v>37</v>
      </c>
      <c r="L142" s="114"/>
      <c r="M142" s="114"/>
      <c r="N142" s="114"/>
      <c r="O142" s="114"/>
      <c r="P142" s="114"/>
      <c r="Q142" s="114"/>
      <c r="R142" s="114"/>
      <c r="S142" s="114"/>
      <c r="T142" s="114" t="s">
        <v>37</v>
      </c>
      <c r="U142" s="114"/>
      <c r="V142" s="114"/>
      <c r="W142" s="114"/>
      <c r="X142" s="116"/>
      <c r="Y142" s="114"/>
      <c r="Z142" s="114"/>
      <c r="AA142" s="72" t="s">
        <v>517</v>
      </c>
    </row>
    <row r="143" spans="1:27" s="13" customFormat="1" x14ac:dyDescent="0.3">
      <c r="A143" s="114" t="str">
        <f t="shared" si="14"/>
        <v>2007</v>
      </c>
      <c r="B143" s="114" t="str">
        <f t="shared" si="15"/>
        <v>052</v>
      </c>
      <c r="C143" s="114" t="str">
        <f t="shared" si="16"/>
        <v>1/1/2007</v>
      </c>
      <c r="D143" s="114">
        <f t="shared" si="17"/>
        <v>39083</v>
      </c>
      <c r="E143" s="114">
        <f t="shared" si="18"/>
        <v>39134</v>
      </c>
      <c r="F143" s="62">
        <f t="shared" si="19"/>
        <v>39134</v>
      </c>
      <c r="G143" s="62">
        <f t="shared" si="20"/>
        <v>39134</v>
      </c>
      <c r="H143" s="36" t="s">
        <v>16</v>
      </c>
      <c r="I143" s="114" t="s">
        <v>274</v>
      </c>
      <c r="J143" s="64" t="s">
        <v>391</v>
      </c>
      <c r="K143" s="116"/>
      <c r="L143" s="114"/>
      <c r="M143" s="114"/>
      <c r="N143" s="114" t="s">
        <v>37</v>
      </c>
      <c r="O143" s="114"/>
      <c r="P143" s="114"/>
      <c r="Q143" s="114" t="s">
        <v>37</v>
      </c>
      <c r="R143" s="114"/>
      <c r="S143" s="114"/>
      <c r="T143" s="114" t="s">
        <v>37</v>
      </c>
      <c r="U143" s="114"/>
      <c r="V143" s="114"/>
      <c r="W143" s="114"/>
      <c r="X143" s="116"/>
      <c r="Y143" s="114" t="s">
        <v>37</v>
      </c>
      <c r="Z143" s="114"/>
      <c r="AA143" s="74" t="s">
        <v>242</v>
      </c>
    </row>
    <row r="144" spans="1:27" s="13" customFormat="1" x14ac:dyDescent="0.3">
      <c r="A144" s="34" t="str">
        <f t="shared" si="14"/>
        <v>2007</v>
      </c>
      <c r="B144" s="34" t="str">
        <f t="shared" si="15"/>
        <v>053</v>
      </c>
      <c r="C144" s="34" t="str">
        <f t="shared" si="16"/>
        <v>1/1/2007</v>
      </c>
      <c r="D144" s="34">
        <f t="shared" si="17"/>
        <v>39083</v>
      </c>
      <c r="E144" s="34">
        <f t="shared" si="18"/>
        <v>39135</v>
      </c>
      <c r="F144" s="40">
        <f t="shared" si="19"/>
        <v>39135</v>
      </c>
      <c r="G144" s="62">
        <f t="shared" si="20"/>
        <v>39135</v>
      </c>
      <c r="H144" s="116" t="s">
        <v>305</v>
      </c>
      <c r="I144" s="114" t="s">
        <v>306</v>
      </c>
      <c r="J144" s="64" t="s">
        <v>317</v>
      </c>
      <c r="K144" s="116"/>
      <c r="L144" s="114"/>
      <c r="M144" s="114"/>
      <c r="N144" s="114" t="s">
        <v>37</v>
      </c>
      <c r="O144" s="114"/>
      <c r="P144" s="114"/>
      <c r="Q144" s="114"/>
      <c r="R144" s="114"/>
      <c r="S144" s="114"/>
      <c r="T144" s="114"/>
      <c r="U144" s="114"/>
      <c r="V144" s="114"/>
      <c r="W144" s="114" t="s">
        <v>37</v>
      </c>
      <c r="X144" s="116"/>
      <c r="Y144" s="114"/>
      <c r="Z144" s="114"/>
      <c r="AA144" s="74"/>
    </row>
    <row r="145" spans="1:27" s="13" customFormat="1" x14ac:dyDescent="0.3">
      <c r="A145" s="114" t="str">
        <f t="shared" si="14"/>
        <v>2007</v>
      </c>
      <c r="B145" s="114" t="str">
        <f t="shared" si="15"/>
        <v>057</v>
      </c>
      <c r="C145" s="114" t="str">
        <f t="shared" si="16"/>
        <v>1/1/2007</v>
      </c>
      <c r="D145" s="114">
        <f t="shared" si="17"/>
        <v>39083</v>
      </c>
      <c r="E145" s="114">
        <f t="shared" si="18"/>
        <v>39139</v>
      </c>
      <c r="F145" s="62">
        <f t="shared" si="19"/>
        <v>39139</v>
      </c>
      <c r="G145" s="40">
        <f t="shared" si="20"/>
        <v>39139</v>
      </c>
      <c r="H145" s="116" t="s">
        <v>291</v>
      </c>
      <c r="I145" s="114"/>
      <c r="J145" s="64" t="s">
        <v>246</v>
      </c>
      <c r="K145" s="116" t="s">
        <v>37</v>
      </c>
      <c r="L145" s="114"/>
      <c r="M145" s="114"/>
      <c r="N145" s="114"/>
      <c r="O145" s="114"/>
      <c r="P145" s="114"/>
      <c r="Q145" s="114"/>
      <c r="R145" s="114"/>
      <c r="S145" s="114"/>
      <c r="T145" s="114"/>
      <c r="U145" s="114"/>
      <c r="V145" s="114"/>
      <c r="W145" s="114"/>
      <c r="X145" s="116"/>
      <c r="Y145" s="114"/>
      <c r="Z145" s="114"/>
      <c r="AA145" s="74"/>
    </row>
    <row r="146" spans="1:27" s="13" customFormat="1" x14ac:dyDescent="0.3">
      <c r="A146" s="114" t="str">
        <f t="shared" si="14"/>
        <v>2007</v>
      </c>
      <c r="B146" s="114" t="str">
        <f t="shared" si="15"/>
        <v>058</v>
      </c>
      <c r="C146" s="114" t="str">
        <f t="shared" si="16"/>
        <v>1/1/2007</v>
      </c>
      <c r="D146" s="114">
        <f t="shared" si="17"/>
        <v>39083</v>
      </c>
      <c r="E146" s="114">
        <f t="shared" si="18"/>
        <v>39140</v>
      </c>
      <c r="F146" s="62">
        <f t="shared" si="19"/>
        <v>39140</v>
      </c>
      <c r="G146" s="62">
        <f t="shared" si="20"/>
        <v>39140</v>
      </c>
      <c r="H146" s="116" t="s">
        <v>292</v>
      </c>
      <c r="I146" s="114"/>
      <c r="J146" s="64" t="s">
        <v>261</v>
      </c>
      <c r="K146" s="116" t="s">
        <v>37</v>
      </c>
      <c r="L146" s="114"/>
      <c r="M146" s="114"/>
      <c r="N146" s="114"/>
      <c r="O146" s="114"/>
      <c r="P146" s="114"/>
      <c r="Q146" s="114"/>
      <c r="R146" s="114"/>
      <c r="S146" s="114"/>
      <c r="T146" s="114"/>
      <c r="U146" s="114"/>
      <c r="V146" s="114"/>
      <c r="W146" s="114"/>
      <c r="X146" s="116"/>
      <c r="Y146" s="114"/>
      <c r="Z146" s="114"/>
      <c r="AA146" s="74" t="s">
        <v>518</v>
      </c>
    </row>
    <row r="147" spans="1:27" s="13" customFormat="1" x14ac:dyDescent="0.3">
      <c r="A147" s="114" t="str">
        <f t="shared" si="14"/>
        <v>2007</v>
      </c>
      <c r="B147" s="114" t="str">
        <f t="shared" si="15"/>
        <v>059</v>
      </c>
      <c r="C147" s="114" t="str">
        <f t="shared" si="16"/>
        <v>1/1/2007</v>
      </c>
      <c r="D147" s="114">
        <f t="shared" si="17"/>
        <v>39083</v>
      </c>
      <c r="E147" s="114">
        <f t="shared" si="18"/>
        <v>39141</v>
      </c>
      <c r="F147" s="62">
        <f t="shared" si="19"/>
        <v>39141</v>
      </c>
      <c r="G147" s="40">
        <f t="shared" si="20"/>
        <v>39141</v>
      </c>
      <c r="H147" s="116" t="s">
        <v>293</v>
      </c>
      <c r="I147" s="114"/>
      <c r="J147" s="64" t="s">
        <v>443</v>
      </c>
      <c r="K147" s="116" t="s">
        <v>37</v>
      </c>
      <c r="L147" s="114"/>
      <c r="M147" s="114"/>
      <c r="N147" s="114"/>
      <c r="O147" s="114"/>
      <c r="P147" s="114"/>
      <c r="Q147" s="114"/>
      <c r="R147" s="114"/>
      <c r="S147" s="114"/>
      <c r="T147" s="114"/>
      <c r="U147" s="114"/>
      <c r="V147" s="114"/>
      <c r="W147" s="114"/>
      <c r="X147" s="116"/>
      <c r="Y147" s="114"/>
      <c r="Z147" s="114"/>
      <c r="AA147" s="74" t="s">
        <v>519</v>
      </c>
    </row>
    <row r="148" spans="1:27" s="13" customFormat="1" x14ac:dyDescent="0.3">
      <c r="A148" s="114" t="str">
        <f t="shared" si="14"/>
        <v>2007</v>
      </c>
      <c r="B148" s="114" t="str">
        <f t="shared" si="15"/>
        <v>060</v>
      </c>
      <c r="C148" s="114" t="str">
        <f t="shared" si="16"/>
        <v>1/1/2007</v>
      </c>
      <c r="D148" s="114">
        <f t="shared" si="17"/>
        <v>39083</v>
      </c>
      <c r="E148" s="114">
        <f t="shared" si="18"/>
        <v>39142</v>
      </c>
      <c r="F148" s="62">
        <f t="shared" si="19"/>
        <v>39142</v>
      </c>
      <c r="G148" s="62">
        <f t="shared" si="20"/>
        <v>39142</v>
      </c>
      <c r="H148" s="116" t="s">
        <v>17</v>
      </c>
      <c r="I148" s="114" t="s">
        <v>44</v>
      </c>
      <c r="J148" s="64" t="s">
        <v>355</v>
      </c>
      <c r="K148" s="116" t="s">
        <v>37</v>
      </c>
      <c r="L148" s="114"/>
      <c r="M148" s="114"/>
      <c r="N148" s="114"/>
      <c r="O148" s="114"/>
      <c r="P148" s="114" t="s">
        <v>37</v>
      </c>
      <c r="Q148" s="114" t="s">
        <v>37</v>
      </c>
      <c r="R148" s="114"/>
      <c r="S148" s="114" t="s">
        <v>37</v>
      </c>
      <c r="T148" s="114"/>
      <c r="U148" s="114"/>
      <c r="V148" s="114"/>
      <c r="W148" s="114"/>
      <c r="X148" s="116"/>
      <c r="Y148" s="114" t="s">
        <v>37</v>
      </c>
      <c r="Z148" s="114"/>
      <c r="AA148" s="72" t="s">
        <v>520</v>
      </c>
    </row>
    <row r="149" spans="1:27" s="13" customFormat="1" ht="57" x14ac:dyDescent="0.3">
      <c r="A149" s="114" t="str">
        <f t="shared" si="14"/>
        <v>2007</v>
      </c>
      <c r="B149" s="114" t="str">
        <f t="shared" si="15"/>
        <v>072</v>
      </c>
      <c r="C149" s="114" t="str">
        <f t="shared" si="16"/>
        <v>1/1/2007</v>
      </c>
      <c r="D149" s="114">
        <f t="shared" si="17"/>
        <v>39083</v>
      </c>
      <c r="E149" s="114">
        <f t="shared" si="18"/>
        <v>39154</v>
      </c>
      <c r="F149" s="62">
        <f t="shared" si="19"/>
        <v>39154</v>
      </c>
      <c r="G149" s="62">
        <f t="shared" si="20"/>
        <v>39154</v>
      </c>
      <c r="H149" s="116" t="s">
        <v>18</v>
      </c>
      <c r="I149" s="114" t="s">
        <v>276</v>
      </c>
      <c r="J149" s="64" t="s">
        <v>385</v>
      </c>
      <c r="K149" s="116"/>
      <c r="L149" s="114"/>
      <c r="M149" s="114"/>
      <c r="N149" s="114" t="s">
        <v>37</v>
      </c>
      <c r="O149" s="114"/>
      <c r="P149" s="114"/>
      <c r="Q149" s="114" t="s">
        <v>37</v>
      </c>
      <c r="R149" s="114"/>
      <c r="S149" s="114"/>
      <c r="T149" s="114" t="s">
        <v>37</v>
      </c>
      <c r="U149" s="114"/>
      <c r="V149" s="114"/>
      <c r="W149" s="114"/>
      <c r="X149" s="116"/>
      <c r="Y149" s="114" t="s">
        <v>37</v>
      </c>
      <c r="Z149" s="114"/>
      <c r="AA149" s="74" t="s">
        <v>41</v>
      </c>
    </row>
    <row r="150" spans="1:27" s="13" customFormat="1" x14ac:dyDescent="0.3">
      <c r="A150" s="114" t="str">
        <f t="shared" si="14"/>
        <v>2007</v>
      </c>
      <c r="B150" s="114" t="str">
        <f t="shared" si="15"/>
        <v>072</v>
      </c>
      <c r="C150" s="114" t="str">
        <f t="shared" si="16"/>
        <v>1/1/2007</v>
      </c>
      <c r="D150" s="114">
        <f t="shared" si="17"/>
        <v>39083</v>
      </c>
      <c r="E150" s="114">
        <f t="shared" si="18"/>
        <v>39154</v>
      </c>
      <c r="F150" s="62">
        <f t="shared" si="19"/>
        <v>39154</v>
      </c>
      <c r="G150" s="62">
        <f t="shared" si="20"/>
        <v>39154</v>
      </c>
      <c r="H150" s="116" t="s">
        <v>326</v>
      </c>
      <c r="I150" s="114"/>
      <c r="J150" s="64" t="s">
        <v>267</v>
      </c>
      <c r="K150" s="116" t="s">
        <v>37</v>
      </c>
      <c r="L150" s="114"/>
      <c r="M150" s="114"/>
      <c r="N150" s="114"/>
      <c r="O150" s="114"/>
      <c r="P150" s="114"/>
      <c r="Q150" s="114"/>
      <c r="R150" s="114"/>
      <c r="S150" s="114"/>
      <c r="T150" s="114"/>
      <c r="U150" s="114"/>
      <c r="V150" s="114"/>
      <c r="W150" s="114"/>
      <c r="X150" s="116"/>
      <c r="Y150" s="114"/>
      <c r="Z150" s="114"/>
      <c r="AA150" s="74" t="s">
        <v>521</v>
      </c>
    </row>
    <row r="151" spans="1:27" s="13" customFormat="1" x14ac:dyDescent="0.3">
      <c r="A151" s="114" t="str">
        <f t="shared" si="14"/>
        <v>2007</v>
      </c>
      <c r="B151" s="114" t="str">
        <f t="shared" si="15"/>
        <v>073</v>
      </c>
      <c r="C151" s="114" t="str">
        <f t="shared" si="16"/>
        <v>1/1/2007</v>
      </c>
      <c r="D151" s="114">
        <f t="shared" si="17"/>
        <v>39083</v>
      </c>
      <c r="E151" s="114">
        <f t="shared" si="18"/>
        <v>39155</v>
      </c>
      <c r="F151" s="62">
        <f t="shared" si="19"/>
        <v>39155</v>
      </c>
      <c r="G151" s="62">
        <f t="shared" si="20"/>
        <v>39155</v>
      </c>
      <c r="H151" s="116" t="s">
        <v>970</v>
      </c>
      <c r="I151" s="114" t="s">
        <v>1519</v>
      </c>
      <c r="J151" s="64" t="s">
        <v>347</v>
      </c>
      <c r="K151" s="116" t="s">
        <v>37</v>
      </c>
      <c r="L151" s="114"/>
      <c r="M151" s="114"/>
      <c r="N151" s="114"/>
      <c r="O151" s="114"/>
      <c r="P151" s="114" t="s">
        <v>37</v>
      </c>
      <c r="Q151" s="114"/>
      <c r="R151" s="114"/>
      <c r="S151" s="114"/>
      <c r="T151" s="114" t="s">
        <v>37</v>
      </c>
      <c r="U151" s="114"/>
      <c r="V151" s="114"/>
      <c r="W151" s="114"/>
      <c r="X151" s="116"/>
      <c r="Y151" s="114" t="s">
        <v>37</v>
      </c>
      <c r="Z151" s="114"/>
      <c r="AA151" s="65"/>
    </row>
    <row r="152" spans="1:27" s="13" customFormat="1" ht="34.200000000000003" x14ac:dyDescent="0.3">
      <c r="A152" s="114" t="str">
        <f t="shared" si="14"/>
        <v>2007</v>
      </c>
      <c r="B152" s="114" t="str">
        <f t="shared" si="15"/>
        <v>074</v>
      </c>
      <c r="C152" s="114" t="str">
        <f t="shared" si="16"/>
        <v>1/1/2007</v>
      </c>
      <c r="D152" s="114">
        <f t="shared" si="17"/>
        <v>39083</v>
      </c>
      <c r="E152" s="114">
        <f t="shared" si="18"/>
        <v>39156</v>
      </c>
      <c r="F152" s="62">
        <f t="shared" si="19"/>
        <v>39156</v>
      </c>
      <c r="G152" s="40">
        <f t="shared" si="20"/>
        <v>39156</v>
      </c>
      <c r="H152" s="116" t="s">
        <v>19</v>
      </c>
      <c r="I152" s="114" t="s">
        <v>277</v>
      </c>
      <c r="J152" s="64" t="s">
        <v>384</v>
      </c>
      <c r="K152" s="116"/>
      <c r="L152" s="114"/>
      <c r="M152" s="114"/>
      <c r="N152" s="114" t="s">
        <v>37</v>
      </c>
      <c r="O152" s="114"/>
      <c r="P152" s="114"/>
      <c r="Q152" s="114" t="s">
        <v>37</v>
      </c>
      <c r="R152" s="114"/>
      <c r="S152" s="114"/>
      <c r="T152" s="114" t="s">
        <v>37</v>
      </c>
      <c r="U152" s="114"/>
      <c r="V152" s="114"/>
      <c r="W152" s="114"/>
      <c r="X152" s="116"/>
      <c r="Y152" s="114" t="s">
        <v>37</v>
      </c>
      <c r="Z152" s="114"/>
      <c r="AA152" s="74" t="s">
        <v>522</v>
      </c>
    </row>
    <row r="153" spans="1:27" s="13" customFormat="1" x14ac:dyDescent="0.3">
      <c r="A153" s="114" t="str">
        <f t="shared" si="14"/>
        <v>2007</v>
      </c>
      <c r="B153" s="114" t="str">
        <f t="shared" si="15"/>
        <v>077</v>
      </c>
      <c r="C153" s="114" t="str">
        <f t="shared" si="16"/>
        <v>1/1/2007</v>
      </c>
      <c r="D153" s="114">
        <f t="shared" si="17"/>
        <v>39083</v>
      </c>
      <c r="E153" s="114">
        <f t="shared" si="18"/>
        <v>39159</v>
      </c>
      <c r="F153" s="62">
        <f t="shared" si="19"/>
        <v>39159</v>
      </c>
      <c r="G153" s="62">
        <f t="shared" si="20"/>
        <v>39159</v>
      </c>
      <c r="H153" s="66" t="s">
        <v>20</v>
      </c>
      <c r="I153" s="114" t="s">
        <v>307</v>
      </c>
      <c r="J153" s="64" t="s">
        <v>315</v>
      </c>
      <c r="K153" s="116"/>
      <c r="L153" s="114"/>
      <c r="M153" s="114"/>
      <c r="N153" s="114" t="s">
        <v>37</v>
      </c>
      <c r="O153" s="114"/>
      <c r="P153" s="114"/>
      <c r="Q153" s="114"/>
      <c r="R153" s="114"/>
      <c r="S153" s="114"/>
      <c r="T153" s="114"/>
      <c r="U153" s="114"/>
      <c r="V153" s="114"/>
      <c r="W153" s="114" t="s">
        <v>37</v>
      </c>
      <c r="X153" s="116"/>
      <c r="Y153" s="114"/>
      <c r="Z153" s="114"/>
      <c r="AA153" s="67"/>
    </row>
    <row r="154" spans="1:27" s="13" customFormat="1" x14ac:dyDescent="0.3">
      <c r="A154" s="114" t="str">
        <f t="shared" si="14"/>
        <v>2007</v>
      </c>
      <c r="B154" s="114" t="str">
        <f t="shared" si="15"/>
        <v>077</v>
      </c>
      <c r="C154" s="114" t="str">
        <f t="shared" si="16"/>
        <v>1/1/2007</v>
      </c>
      <c r="D154" s="114">
        <f t="shared" si="17"/>
        <v>39083</v>
      </c>
      <c r="E154" s="114">
        <f t="shared" si="18"/>
        <v>39159</v>
      </c>
      <c r="F154" s="62">
        <f t="shared" si="19"/>
        <v>39159</v>
      </c>
      <c r="G154" s="62">
        <f t="shared" si="20"/>
        <v>39159</v>
      </c>
      <c r="H154" s="71" t="s">
        <v>20</v>
      </c>
      <c r="I154" s="114"/>
      <c r="J154" s="64" t="s">
        <v>2274</v>
      </c>
      <c r="K154" s="116"/>
      <c r="L154" s="114"/>
      <c r="M154" s="114"/>
      <c r="N154" s="114" t="s">
        <v>37</v>
      </c>
      <c r="O154" s="114"/>
      <c r="P154" s="114"/>
      <c r="Q154" s="114" t="s">
        <v>37</v>
      </c>
      <c r="R154" s="114"/>
      <c r="S154" s="114"/>
      <c r="T154" s="114"/>
      <c r="U154" s="114"/>
      <c r="V154" s="114" t="s">
        <v>37</v>
      </c>
      <c r="W154" s="114"/>
      <c r="X154" s="116"/>
      <c r="Y154" s="114" t="s">
        <v>37</v>
      </c>
      <c r="Z154" s="114"/>
      <c r="AA154" s="67" t="s">
        <v>513</v>
      </c>
    </row>
    <row r="155" spans="1:27" s="115" customFormat="1" x14ac:dyDescent="0.3">
      <c r="A155" s="114" t="str">
        <f t="shared" si="14"/>
        <v>2007</v>
      </c>
      <c r="B155" s="114" t="str">
        <f t="shared" si="15"/>
        <v>077</v>
      </c>
      <c r="C155" s="114" t="str">
        <f t="shared" si="16"/>
        <v>1/1/2007</v>
      </c>
      <c r="D155" s="114">
        <f t="shared" si="17"/>
        <v>39083</v>
      </c>
      <c r="E155" s="114">
        <f t="shared" si="18"/>
        <v>39159</v>
      </c>
      <c r="F155" s="62">
        <f t="shared" si="19"/>
        <v>39159</v>
      </c>
      <c r="G155" s="62">
        <f t="shared" si="20"/>
        <v>39159</v>
      </c>
      <c r="H155" s="66" t="s">
        <v>308</v>
      </c>
      <c r="I155" s="114" t="s">
        <v>309</v>
      </c>
      <c r="J155" s="64" t="s">
        <v>318</v>
      </c>
      <c r="K155" s="116"/>
      <c r="L155" s="114"/>
      <c r="M155" s="114"/>
      <c r="N155" s="114" t="s">
        <v>37</v>
      </c>
      <c r="O155" s="114"/>
      <c r="P155" s="114"/>
      <c r="Q155" s="114"/>
      <c r="R155" s="114"/>
      <c r="S155" s="114"/>
      <c r="T155" s="114"/>
      <c r="U155" s="114"/>
      <c r="V155" s="114"/>
      <c r="W155" s="114" t="s">
        <v>37</v>
      </c>
      <c r="X155" s="116"/>
      <c r="Y155" s="114"/>
      <c r="Z155" s="114"/>
      <c r="AA155" s="67"/>
    </row>
    <row r="156" spans="1:27" s="13" customFormat="1" x14ac:dyDescent="0.3">
      <c r="A156" s="114" t="str">
        <f t="shared" si="14"/>
        <v>2007</v>
      </c>
      <c r="B156" s="114" t="str">
        <f t="shared" si="15"/>
        <v>085</v>
      </c>
      <c r="C156" s="114" t="str">
        <f t="shared" si="16"/>
        <v>1/1/2007</v>
      </c>
      <c r="D156" s="114">
        <f t="shared" si="17"/>
        <v>39083</v>
      </c>
      <c r="E156" s="114">
        <f t="shared" si="18"/>
        <v>39167</v>
      </c>
      <c r="F156" s="62">
        <f t="shared" si="19"/>
        <v>39167</v>
      </c>
      <c r="G156" s="62">
        <f t="shared" si="20"/>
        <v>39167</v>
      </c>
      <c r="H156" s="66" t="s">
        <v>295</v>
      </c>
      <c r="I156" s="114"/>
      <c r="J156" s="64" t="s">
        <v>2217</v>
      </c>
      <c r="K156" s="116" t="s">
        <v>37</v>
      </c>
      <c r="L156" s="114"/>
      <c r="M156" s="114"/>
      <c r="N156" s="114" t="s">
        <v>37</v>
      </c>
      <c r="O156" s="114"/>
      <c r="P156" s="114" t="s">
        <v>37</v>
      </c>
      <c r="Q156" s="114"/>
      <c r="R156" s="114"/>
      <c r="S156" s="114"/>
      <c r="T156" s="114"/>
      <c r="U156" s="114"/>
      <c r="V156" s="114"/>
      <c r="W156" s="114"/>
      <c r="X156" s="116"/>
      <c r="Y156" s="114"/>
      <c r="Z156" s="114"/>
      <c r="AA156" s="67" t="s">
        <v>524</v>
      </c>
    </row>
    <row r="157" spans="1:27" s="13" customFormat="1" x14ac:dyDescent="0.3">
      <c r="A157" s="114" t="str">
        <f t="shared" si="14"/>
        <v>2007</v>
      </c>
      <c r="B157" s="114" t="str">
        <f t="shared" si="15"/>
        <v>086</v>
      </c>
      <c r="C157" s="114" t="str">
        <f t="shared" si="16"/>
        <v>1/1/2007</v>
      </c>
      <c r="D157" s="114">
        <f t="shared" si="17"/>
        <v>39083</v>
      </c>
      <c r="E157" s="114">
        <f t="shared" si="18"/>
        <v>39168</v>
      </c>
      <c r="F157" s="62">
        <f t="shared" si="19"/>
        <v>39168</v>
      </c>
      <c r="G157" s="62">
        <f t="shared" si="20"/>
        <v>39168</v>
      </c>
      <c r="H157" s="66" t="s">
        <v>294</v>
      </c>
      <c r="I157" s="114"/>
      <c r="J157" s="64" t="s">
        <v>262</v>
      </c>
      <c r="K157" s="116" t="s">
        <v>37</v>
      </c>
      <c r="L157" s="114"/>
      <c r="M157" s="114"/>
      <c r="N157" s="114"/>
      <c r="O157" s="114"/>
      <c r="P157" s="114"/>
      <c r="Q157" s="114"/>
      <c r="R157" s="114"/>
      <c r="S157" s="114"/>
      <c r="T157" s="114"/>
      <c r="U157" s="114"/>
      <c r="V157" s="114"/>
      <c r="W157" s="114"/>
      <c r="X157" s="116"/>
      <c r="Y157" s="114"/>
      <c r="Z157" s="114"/>
      <c r="AA157" s="67" t="s">
        <v>525</v>
      </c>
    </row>
    <row r="158" spans="1:27" s="13" customFormat="1" x14ac:dyDescent="0.3">
      <c r="A158" s="114" t="str">
        <f t="shared" si="14"/>
        <v>2007</v>
      </c>
      <c r="B158" s="114" t="str">
        <f t="shared" si="15"/>
        <v>093</v>
      </c>
      <c r="C158" s="114" t="str">
        <f t="shared" si="16"/>
        <v>1/1/2007</v>
      </c>
      <c r="D158" s="114">
        <f t="shared" si="17"/>
        <v>39083</v>
      </c>
      <c r="E158" s="114">
        <f t="shared" si="18"/>
        <v>39175</v>
      </c>
      <c r="F158" s="62">
        <f t="shared" si="19"/>
        <v>39175</v>
      </c>
      <c r="G158" s="62">
        <f t="shared" si="20"/>
        <v>39175</v>
      </c>
      <c r="H158" s="116" t="s">
        <v>969</v>
      </c>
      <c r="I158" s="114" t="s">
        <v>1518</v>
      </c>
      <c r="J158" s="64" t="s">
        <v>348</v>
      </c>
      <c r="K158" s="116" t="s">
        <v>37</v>
      </c>
      <c r="L158" s="114"/>
      <c r="M158" s="114"/>
      <c r="N158" s="114"/>
      <c r="O158" s="114"/>
      <c r="P158" s="114" t="s">
        <v>37</v>
      </c>
      <c r="Q158" s="114"/>
      <c r="R158" s="114"/>
      <c r="S158" s="114"/>
      <c r="T158" s="114" t="s">
        <v>37</v>
      </c>
      <c r="U158" s="114"/>
      <c r="V158" s="114"/>
      <c r="W158" s="114"/>
      <c r="X158" s="116"/>
      <c r="Y158" s="114" t="s">
        <v>37</v>
      </c>
      <c r="Z158" s="114"/>
      <c r="AA158" s="65"/>
    </row>
    <row r="159" spans="1:27" s="13" customFormat="1" x14ac:dyDescent="0.3">
      <c r="A159" s="114" t="str">
        <f t="shared" si="14"/>
        <v>2007</v>
      </c>
      <c r="B159" s="114" t="str">
        <f t="shared" si="15"/>
        <v>101</v>
      </c>
      <c r="C159" s="114" t="str">
        <f t="shared" si="16"/>
        <v>1/1/2007</v>
      </c>
      <c r="D159" s="114">
        <f t="shared" si="17"/>
        <v>39083</v>
      </c>
      <c r="E159" s="114">
        <f t="shared" si="18"/>
        <v>39183</v>
      </c>
      <c r="F159" s="62">
        <f t="shared" si="19"/>
        <v>39183</v>
      </c>
      <c r="G159" s="62">
        <f t="shared" si="20"/>
        <v>39183</v>
      </c>
      <c r="H159" s="71" t="s">
        <v>21</v>
      </c>
      <c r="I159" s="114"/>
      <c r="J159" s="64" t="s">
        <v>1963</v>
      </c>
      <c r="K159" s="116" t="s">
        <v>37</v>
      </c>
      <c r="L159" s="114"/>
      <c r="M159" s="114"/>
      <c r="N159" s="114"/>
      <c r="O159" s="114"/>
      <c r="P159" s="114"/>
      <c r="Q159" s="114" t="s">
        <v>37</v>
      </c>
      <c r="R159" s="114"/>
      <c r="S159" s="114"/>
      <c r="T159" s="114"/>
      <c r="U159" s="114"/>
      <c r="V159" s="114" t="s">
        <v>37</v>
      </c>
      <c r="W159" s="114"/>
      <c r="X159" s="116"/>
      <c r="Y159" s="114" t="s">
        <v>37</v>
      </c>
      <c r="Z159" s="114"/>
      <c r="AA159" s="67" t="s">
        <v>1974</v>
      </c>
    </row>
    <row r="160" spans="1:27" s="13" customFormat="1" x14ac:dyDescent="0.3">
      <c r="A160" s="114" t="str">
        <f t="shared" si="14"/>
        <v>2007</v>
      </c>
      <c r="B160" s="114" t="str">
        <f t="shared" si="15"/>
        <v>101</v>
      </c>
      <c r="C160" s="114" t="str">
        <f t="shared" si="16"/>
        <v>1/1/2007</v>
      </c>
      <c r="D160" s="114">
        <f t="shared" si="17"/>
        <v>39083</v>
      </c>
      <c r="E160" s="114">
        <f t="shared" si="18"/>
        <v>39183</v>
      </c>
      <c r="F160" s="62">
        <f t="shared" si="19"/>
        <v>39183</v>
      </c>
      <c r="G160" s="62">
        <f t="shared" si="20"/>
        <v>39183</v>
      </c>
      <c r="H160" s="71" t="s">
        <v>21</v>
      </c>
      <c r="I160" s="116" t="s">
        <v>279</v>
      </c>
      <c r="J160" s="64" t="s">
        <v>1940</v>
      </c>
      <c r="K160" s="116" t="s">
        <v>37</v>
      </c>
      <c r="L160" s="114"/>
      <c r="M160" s="114"/>
      <c r="N160" s="114"/>
      <c r="O160" s="114"/>
      <c r="P160" s="114"/>
      <c r="Q160" s="114" t="s">
        <v>37</v>
      </c>
      <c r="R160" s="114"/>
      <c r="S160" s="114"/>
      <c r="T160" s="114"/>
      <c r="U160" s="114"/>
      <c r="V160" s="114"/>
      <c r="W160" s="114"/>
      <c r="X160" s="116"/>
      <c r="Y160" s="114"/>
      <c r="Z160" s="114"/>
      <c r="AA160" s="72" t="s">
        <v>1972</v>
      </c>
    </row>
    <row r="161" spans="1:27" s="13" customFormat="1" x14ac:dyDescent="0.3">
      <c r="A161" s="114" t="str">
        <f t="shared" si="14"/>
        <v>2007</v>
      </c>
      <c r="B161" s="114" t="str">
        <f t="shared" si="15"/>
        <v>101</v>
      </c>
      <c r="C161" s="114" t="str">
        <f t="shared" si="16"/>
        <v>1/1/2007</v>
      </c>
      <c r="D161" s="114">
        <f t="shared" si="17"/>
        <v>39083</v>
      </c>
      <c r="E161" s="114">
        <f t="shared" si="18"/>
        <v>39183</v>
      </c>
      <c r="F161" s="62">
        <f t="shared" si="19"/>
        <v>39183</v>
      </c>
      <c r="G161" s="30">
        <f t="shared" si="20"/>
        <v>39183</v>
      </c>
      <c r="H161" s="71" t="s">
        <v>21</v>
      </c>
      <c r="I161" s="116" t="s">
        <v>2588</v>
      </c>
      <c r="J161" s="64" t="s">
        <v>1934</v>
      </c>
      <c r="K161" s="116" t="s">
        <v>37</v>
      </c>
      <c r="L161" s="114"/>
      <c r="M161" s="114"/>
      <c r="N161" s="114"/>
      <c r="O161" s="114"/>
      <c r="P161" s="114"/>
      <c r="Q161" s="114" t="s">
        <v>37</v>
      </c>
      <c r="R161" s="114"/>
      <c r="S161" s="114"/>
      <c r="T161" s="114"/>
      <c r="U161" s="114"/>
      <c r="V161" s="114"/>
      <c r="W161" s="114"/>
      <c r="X161" s="116"/>
      <c r="Y161" s="114"/>
      <c r="Z161" s="114"/>
      <c r="AA161" s="72" t="s">
        <v>2589</v>
      </c>
    </row>
    <row r="162" spans="1:27" s="13" customFormat="1" x14ac:dyDescent="0.3">
      <c r="A162" s="114" t="str">
        <f t="shared" si="14"/>
        <v>2007</v>
      </c>
      <c r="B162" s="114" t="str">
        <f t="shared" si="15"/>
        <v>101</v>
      </c>
      <c r="C162" s="114" t="str">
        <f t="shared" si="16"/>
        <v>1/1/2007</v>
      </c>
      <c r="D162" s="114">
        <f t="shared" si="17"/>
        <v>39083</v>
      </c>
      <c r="E162" s="114">
        <f t="shared" si="18"/>
        <v>39183</v>
      </c>
      <c r="F162" s="62">
        <f t="shared" si="19"/>
        <v>39183</v>
      </c>
      <c r="G162" s="62">
        <f t="shared" si="20"/>
        <v>39183</v>
      </c>
      <c r="H162" s="116" t="s">
        <v>296</v>
      </c>
      <c r="I162" s="114"/>
      <c r="J162" s="64" t="s">
        <v>245</v>
      </c>
      <c r="K162" s="116" t="s">
        <v>37</v>
      </c>
      <c r="L162" s="114"/>
      <c r="M162" s="114"/>
      <c r="N162" s="114"/>
      <c r="O162" s="114"/>
      <c r="P162" s="114"/>
      <c r="Q162" s="114"/>
      <c r="R162" s="114"/>
      <c r="S162" s="114"/>
      <c r="T162" s="114"/>
      <c r="U162" s="114"/>
      <c r="V162" s="114"/>
      <c r="W162" s="114"/>
      <c r="X162" s="116"/>
      <c r="Y162" s="114"/>
      <c r="Z162" s="114"/>
      <c r="AA162" s="65" t="s">
        <v>526</v>
      </c>
    </row>
    <row r="163" spans="1:27" s="14" customFormat="1" x14ac:dyDescent="0.3">
      <c r="A163" s="114" t="str">
        <f t="shared" si="14"/>
        <v>2007</v>
      </c>
      <c r="B163" s="114" t="str">
        <f t="shared" si="15"/>
        <v>102</v>
      </c>
      <c r="C163" s="114" t="str">
        <f t="shared" si="16"/>
        <v>1/1/2007</v>
      </c>
      <c r="D163" s="114">
        <f t="shared" si="17"/>
        <v>39083</v>
      </c>
      <c r="E163" s="114">
        <f t="shared" si="18"/>
        <v>39184</v>
      </c>
      <c r="F163" s="62">
        <f t="shared" si="19"/>
        <v>39184</v>
      </c>
      <c r="G163" s="62">
        <f t="shared" si="20"/>
        <v>39184</v>
      </c>
      <c r="H163" s="116" t="s">
        <v>343</v>
      </c>
      <c r="I163" s="114" t="s">
        <v>344</v>
      </c>
      <c r="J163" s="64" t="s">
        <v>258</v>
      </c>
      <c r="K163" s="116"/>
      <c r="L163" s="114" t="s">
        <v>37</v>
      </c>
      <c r="M163" s="114"/>
      <c r="N163" s="114"/>
      <c r="O163" s="114"/>
      <c r="P163" s="114"/>
      <c r="Q163" s="114"/>
      <c r="R163" s="114"/>
      <c r="S163" s="114"/>
      <c r="T163" s="114"/>
      <c r="U163" s="114"/>
      <c r="V163" s="114"/>
      <c r="W163" s="114"/>
      <c r="X163" s="116"/>
      <c r="Y163" s="114"/>
      <c r="Z163" s="114"/>
      <c r="AA163" s="76" t="s">
        <v>743</v>
      </c>
    </row>
    <row r="164" spans="1:27" s="14" customFormat="1" x14ac:dyDescent="0.3">
      <c r="A164" s="114" t="str">
        <f t="shared" si="14"/>
        <v>2007</v>
      </c>
      <c r="B164" s="114" t="str">
        <f t="shared" si="15"/>
        <v>102</v>
      </c>
      <c r="C164" s="114" t="str">
        <f t="shared" si="16"/>
        <v>1/1/2007</v>
      </c>
      <c r="D164" s="114">
        <f t="shared" si="17"/>
        <v>39083</v>
      </c>
      <c r="E164" s="114">
        <f t="shared" si="18"/>
        <v>39184</v>
      </c>
      <c r="F164" s="62">
        <f t="shared" si="19"/>
        <v>39184</v>
      </c>
      <c r="G164" s="62">
        <f t="shared" si="20"/>
        <v>39184</v>
      </c>
      <c r="H164" s="116" t="s">
        <v>22</v>
      </c>
      <c r="I164" s="114" t="s">
        <v>45</v>
      </c>
      <c r="J164" s="64" t="s">
        <v>356</v>
      </c>
      <c r="K164" s="116" t="s">
        <v>37</v>
      </c>
      <c r="L164" s="114"/>
      <c r="M164" s="114"/>
      <c r="N164" s="114"/>
      <c r="O164" s="114"/>
      <c r="P164" s="114" t="s">
        <v>37</v>
      </c>
      <c r="Q164" s="114" t="s">
        <v>37</v>
      </c>
      <c r="R164" s="114"/>
      <c r="S164" s="114" t="s">
        <v>37</v>
      </c>
      <c r="T164" s="114"/>
      <c r="U164" s="114"/>
      <c r="V164" s="114"/>
      <c r="W164" s="114"/>
      <c r="X164" s="116"/>
      <c r="Y164" s="114" t="s">
        <v>37</v>
      </c>
      <c r="Z164" s="114"/>
      <c r="AA164" s="72" t="s">
        <v>527</v>
      </c>
    </row>
    <row r="165" spans="1:27" s="13" customFormat="1" x14ac:dyDescent="0.3">
      <c r="A165" s="114" t="str">
        <f t="shared" si="14"/>
        <v>2007</v>
      </c>
      <c r="B165" s="114" t="str">
        <f t="shared" si="15"/>
        <v>102</v>
      </c>
      <c r="C165" s="114" t="str">
        <f t="shared" si="16"/>
        <v>1/1/2007</v>
      </c>
      <c r="D165" s="114">
        <f t="shared" si="17"/>
        <v>39083</v>
      </c>
      <c r="E165" s="114">
        <f t="shared" si="18"/>
        <v>39184</v>
      </c>
      <c r="F165" s="62">
        <f t="shared" si="19"/>
        <v>39184</v>
      </c>
      <c r="G165" s="62">
        <f t="shared" si="20"/>
        <v>39184</v>
      </c>
      <c r="H165" s="116" t="s">
        <v>279</v>
      </c>
      <c r="I165" s="114" t="s">
        <v>345</v>
      </c>
      <c r="J165" s="64" t="s">
        <v>1941</v>
      </c>
      <c r="K165" s="116" t="s">
        <v>37</v>
      </c>
      <c r="L165" s="114"/>
      <c r="M165" s="114"/>
      <c r="N165" s="114"/>
      <c r="O165" s="114"/>
      <c r="P165" s="114"/>
      <c r="Q165" s="114" t="s">
        <v>37</v>
      </c>
      <c r="R165" s="114"/>
      <c r="S165" s="114"/>
      <c r="T165" s="114"/>
      <c r="U165" s="114"/>
      <c r="V165" s="114"/>
      <c r="W165" s="114"/>
      <c r="X165" s="116"/>
      <c r="Y165" s="114"/>
      <c r="Z165" s="114"/>
      <c r="AA165" s="72" t="s">
        <v>1930</v>
      </c>
    </row>
    <row r="166" spans="1:27" s="13" customFormat="1" x14ac:dyDescent="0.3">
      <c r="A166" s="114" t="str">
        <f t="shared" si="14"/>
        <v>2007</v>
      </c>
      <c r="B166" s="114" t="str">
        <f t="shared" si="15"/>
        <v>102</v>
      </c>
      <c r="C166" s="114" t="str">
        <f t="shared" si="16"/>
        <v>1/1/2007</v>
      </c>
      <c r="D166" s="114">
        <f t="shared" si="17"/>
        <v>39083</v>
      </c>
      <c r="E166" s="114">
        <f t="shared" si="18"/>
        <v>39184</v>
      </c>
      <c r="F166" s="62">
        <f t="shared" si="19"/>
        <v>39184</v>
      </c>
      <c r="G166" s="62">
        <f t="shared" si="20"/>
        <v>39184</v>
      </c>
      <c r="H166" s="114" t="s">
        <v>345</v>
      </c>
      <c r="I166" s="116" t="s">
        <v>280</v>
      </c>
      <c r="J166" s="64" t="s">
        <v>1966</v>
      </c>
      <c r="K166" s="116" t="s">
        <v>37</v>
      </c>
      <c r="L166" s="114"/>
      <c r="M166" s="114"/>
      <c r="N166" s="114"/>
      <c r="O166" s="114"/>
      <c r="P166" s="114"/>
      <c r="Q166" s="114" t="s">
        <v>37</v>
      </c>
      <c r="R166" s="114"/>
      <c r="S166" s="114"/>
      <c r="T166" s="114"/>
      <c r="U166" s="114"/>
      <c r="V166" s="114"/>
      <c r="W166" s="114"/>
      <c r="X166" s="116"/>
      <c r="Y166" s="114"/>
      <c r="Z166" s="114"/>
      <c r="AA166" s="72" t="s">
        <v>1973</v>
      </c>
    </row>
    <row r="167" spans="1:27" s="13" customFormat="1" x14ac:dyDescent="0.3">
      <c r="A167" s="114" t="str">
        <f t="shared" si="14"/>
        <v>2007</v>
      </c>
      <c r="B167" s="114" t="str">
        <f t="shared" si="15"/>
        <v>103</v>
      </c>
      <c r="C167" s="114" t="str">
        <f t="shared" si="16"/>
        <v>1/1/2007</v>
      </c>
      <c r="D167" s="114">
        <f t="shared" si="17"/>
        <v>39083</v>
      </c>
      <c r="E167" s="114">
        <f t="shared" si="18"/>
        <v>39185</v>
      </c>
      <c r="F167" s="62">
        <f t="shared" si="19"/>
        <v>39185</v>
      </c>
      <c r="G167" s="62">
        <f t="shared" si="20"/>
        <v>39185</v>
      </c>
      <c r="H167" s="116" t="s">
        <v>280</v>
      </c>
      <c r="I167" s="114" t="s">
        <v>281</v>
      </c>
      <c r="J167" s="64" t="s">
        <v>1962</v>
      </c>
      <c r="K167" s="116" t="s">
        <v>37</v>
      </c>
      <c r="L167" s="114"/>
      <c r="M167" s="114"/>
      <c r="N167" s="114"/>
      <c r="O167" s="114"/>
      <c r="P167" s="114"/>
      <c r="Q167" s="114" t="s">
        <v>37</v>
      </c>
      <c r="R167" s="114"/>
      <c r="S167" s="114"/>
      <c r="T167" s="114"/>
      <c r="U167" s="114"/>
      <c r="V167" s="114"/>
      <c r="W167" s="114"/>
      <c r="X167" s="116"/>
      <c r="Y167" s="114"/>
      <c r="Z167" s="114"/>
      <c r="AA167" s="72" t="s">
        <v>1930</v>
      </c>
    </row>
    <row r="168" spans="1:27" s="13" customFormat="1" x14ac:dyDescent="0.3">
      <c r="A168" s="114" t="str">
        <f t="shared" si="14"/>
        <v>2007</v>
      </c>
      <c r="B168" s="114" t="str">
        <f t="shared" si="15"/>
        <v>103</v>
      </c>
      <c r="C168" s="114" t="str">
        <f t="shared" si="16"/>
        <v>1/1/2007</v>
      </c>
      <c r="D168" s="114">
        <f t="shared" si="17"/>
        <v>39083</v>
      </c>
      <c r="E168" s="114">
        <f t="shared" si="18"/>
        <v>39185</v>
      </c>
      <c r="F168" s="62">
        <f t="shared" si="19"/>
        <v>39185</v>
      </c>
      <c r="G168" s="62">
        <f t="shared" si="20"/>
        <v>39185</v>
      </c>
      <c r="H168" s="114" t="s">
        <v>281</v>
      </c>
      <c r="I168" s="116" t="s">
        <v>283</v>
      </c>
      <c r="J168" s="64" t="s">
        <v>1967</v>
      </c>
      <c r="K168" s="116" t="s">
        <v>37</v>
      </c>
      <c r="L168" s="114"/>
      <c r="M168" s="114"/>
      <c r="N168" s="114"/>
      <c r="O168" s="114"/>
      <c r="P168" s="114"/>
      <c r="Q168" s="114" t="s">
        <v>37</v>
      </c>
      <c r="R168" s="114"/>
      <c r="S168" s="114"/>
      <c r="T168" s="114"/>
      <c r="U168" s="114"/>
      <c r="V168" s="114"/>
      <c r="W168" s="114"/>
      <c r="X168" s="116"/>
      <c r="Y168" s="114"/>
      <c r="Z168" s="114"/>
      <c r="AA168" s="72" t="s">
        <v>1973</v>
      </c>
    </row>
    <row r="169" spans="1:27" s="13" customFormat="1" ht="22.8" x14ac:dyDescent="0.3">
      <c r="A169" s="114" t="str">
        <f t="shared" si="14"/>
        <v>2007</v>
      </c>
      <c r="B169" s="114" t="str">
        <f t="shared" si="15"/>
        <v>109</v>
      </c>
      <c r="C169" s="114" t="str">
        <f t="shared" si="16"/>
        <v>1/1/2007</v>
      </c>
      <c r="D169" s="114">
        <f t="shared" si="17"/>
        <v>39083</v>
      </c>
      <c r="E169" s="114">
        <f t="shared" si="18"/>
        <v>39191</v>
      </c>
      <c r="F169" s="62">
        <f t="shared" si="19"/>
        <v>39191</v>
      </c>
      <c r="G169" s="62">
        <f t="shared" si="20"/>
        <v>39191</v>
      </c>
      <c r="H169" s="36" t="s">
        <v>23</v>
      </c>
      <c r="I169" s="114" t="s">
        <v>282</v>
      </c>
      <c r="J169" s="64" t="s">
        <v>1181</v>
      </c>
      <c r="K169" s="116"/>
      <c r="L169" s="114"/>
      <c r="M169" s="114"/>
      <c r="N169" s="114" t="s">
        <v>37</v>
      </c>
      <c r="O169" s="114"/>
      <c r="P169" s="114"/>
      <c r="Q169" s="114" t="s">
        <v>37</v>
      </c>
      <c r="R169" s="114"/>
      <c r="S169" s="114"/>
      <c r="T169" s="114" t="s">
        <v>37</v>
      </c>
      <c r="U169" s="114"/>
      <c r="V169" s="114"/>
      <c r="W169" s="114"/>
      <c r="X169" s="116"/>
      <c r="Y169" s="114" t="s">
        <v>37</v>
      </c>
      <c r="Z169" s="114"/>
      <c r="AA169" s="74" t="s">
        <v>39</v>
      </c>
    </row>
    <row r="170" spans="1:27" s="13" customFormat="1" x14ac:dyDescent="0.3">
      <c r="A170" s="114" t="str">
        <f t="shared" si="14"/>
        <v>2007</v>
      </c>
      <c r="B170" s="114" t="str">
        <f t="shared" si="15"/>
        <v>115</v>
      </c>
      <c r="C170" s="114" t="str">
        <f t="shared" si="16"/>
        <v>1/1/2007</v>
      </c>
      <c r="D170" s="114">
        <f t="shared" si="17"/>
        <v>39083</v>
      </c>
      <c r="E170" s="114">
        <f t="shared" si="18"/>
        <v>39197</v>
      </c>
      <c r="F170" s="62">
        <f t="shared" si="19"/>
        <v>39197</v>
      </c>
      <c r="G170" s="62">
        <f t="shared" si="20"/>
        <v>39197</v>
      </c>
      <c r="H170" s="71" t="s">
        <v>24</v>
      </c>
      <c r="I170" s="114" t="s">
        <v>40</v>
      </c>
      <c r="J170" s="64" t="s">
        <v>239</v>
      </c>
      <c r="K170" s="116"/>
      <c r="L170" s="114"/>
      <c r="M170" s="114"/>
      <c r="N170" s="114" t="s">
        <v>37</v>
      </c>
      <c r="O170" s="114"/>
      <c r="P170" s="114"/>
      <c r="Q170" s="114"/>
      <c r="R170" s="114"/>
      <c r="S170" s="114"/>
      <c r="T170" s="114"/>
      <c r="U170" s="114"/>
      <c r="V170" s="114"/>
      <c r="W170" s="114"/>
      <c r="X170" s="116"/>
      <c r="Y170" s="114" t="s">
        <v>37</v>
      </c>
      <c r="Z170" s="114"/>
      <c r="AA170" s="65"/>
    </row>
    <row r="171" spans="1:27" s="13" customFormat="1" x14ac:dyDescent="0.3">
      <c r="A171" s="114" t="str">
        <f t="shared" si="14"/>
        <v>2007</v>
      </c>
      <c r="B171" s="114" t="str">
        <f t="shared" si="15"/>
        <v>124</v>
      </c>
      <c r="C171" s="114" t="str">
        <f t="shared" si="16"/>
        <v>1/1/2007</v>
      </c>
      <c r="D171" s="114">
        <f t="shared" si="17"/>
        <v>39083</v>
      </c>
      <c r="E171" s="114">
        <f t="shared" si="18"/>
        <v>39206</v>
      </c>
      <c r="F171" s="62">
        <f t="shared" si="19"/>
        <v>39206</v>
      </c>
      <c r="G171" s="62">
        <f t="shared" si="20"/>
        <v>39206</v>
      </c>
      <c r="H171" s="116" t="s">
        <v>25</v>
      </c>
      <c r="I171" s="114" t="s">
        <v>88</v>
      </c>
      <c r="J171" s="64" t="s">
        <v>378</v>
      </c>
      <c r="K171" s="116"/>
      <c r="L171" s="114"/>
      <c r="M171" s="114"/>
      <c r="N171" s="114" t="s">
        <v>37</v>
      </c>
      <c r="O171" s="114"/>
      <c r="P171" s="114"/>
      <c r="Q171" s="114"/>
      <c r="R171" s="114"/>
      <c r="S171" s="114"/>
      <c r="T171" s="114"/>
      <c r="U171" s="114"/>
      <c r="V171" s="114"/>
      <c r="W171" s="114"/>
      <c r="X171" s="116"/>
      <c r="Y171" s="114"/>
      <c r="Z171" s="114"/>
      <c r="AA171" s="65"/>
    </row>
    <row r="172" spans="1:27" s="13" customFormat="1" x14ac:dyDescent="0.3">
      <c r="A172" s="114" t="str">
        <f t="shared" si="14"/>
        <v>2007</v>
      </c>
      <c r="B172" s="114" t="str">
        <f t="shared" si="15"/>
        <v>128</v>
      </c>
      <c r="C172" s="114" t="str">
        <f t="shared" si="16"/>
        <v>1/1/2007</v>
      </c>
      <c r="D172" s="114">
        <f t="shared" si="17"/>
        <v>39083</v>
      </c>
      <c r="E172" s="114">
        <f t="shared" si="18"/>
        <v>39210</v>
      </c>
      <c r="F172" s="62">
        <f t="shared" si="19"/>
        <v>39210</v>
      </c>
      <c r="G172" s="62">
        <f t="shared" si="20"/>
        <v>39210</v>
      </c>
      <c r="H172" s="116" t="s">
        <v>297</v>
      </c>
      <c r="I172" s="114"/>
      <c r="J172" s="64" t="s">
        <v>443</v>
      </c>
      <c r="K172" s="116" t="s">
        <v>37</v>
      </c>
      <c r="L172" s="114"/>
      <c r="M172" s="114"/>
      <c r="N172" s="114"/>
      <c r="O172" s="114"/>
      <c r="P172" s="114"/>
      <c r="Q172" s="114"/>
      <c r="R172" s="114"/>
      <c r="S172" s="114"/>
      <c r="T172" s="114"/>
      <c r="U172" s="114"/>
      <c r="V172" s="114"/>
      <c r="W172" s="114"/>
      <c r="X172" s="116"/>
      <c r="Y172" s="114"/>
      <c r="Z172" s="114"/>
      <c r="AA172" s="65" t="s">
        <v>528</v>
      </c>
    </row>
    <row r="173" spans="1:27" s="13" customFormat="1" x14ac:dyDescent="0.3">
      <c r="A173" s="114" t="str">
        <f t="shared" si="14"/>
        <v>2007</v>
      </c>
      <c r="B173" s="114" t="str">
        <f t="shared" si="15"/>
        <v>129</v>
      </c>
      <c r="C173" s="114" t="str">
        <f t="shared" si="16"/>
        <v>1/1/2007</v>
      </c>
      <c r="D173" s="114">
        <f t="shared" si="17"/>
        <v>39083</v>
      </c>
      <c r="E173" s="114">
        <f t="shared" si="18"/>
        <v>39211</v>
      </c>
      <c r="F173" s="62">
        <f t="shared" si="19"/>
        <v>39211</v>
      </c>
      <c r="G173" s="62">
        <f t="shared" si="20"/>
        <v>39211</v>
      </c>
      <c r="H173" s="116" t="s">
        <v>298</v>
      </c>
      <c r="I173" s="114"/>
      <c r="J173" s="64" t="s">
        <v>260</v>
      </c>
      <c r="K173" s="116" t="s">
        <v>37</v>
      </c>
      <c r="L173" s="114"/>
      <c r="M173" s="114"/>
      <c r="N173" s="114"/>
      <c r="O173" s="114"/>
      <c r="P173" s="114"/>
      <c r="Q173" s="114"/>
      <c r="R173" s="114"/>
      <c r="S173" s="114"/>
      <c r="T173" s="114"/>
      <c r="U173" s="114"/>
      <c r="V173" s="114"/>
      <c r="W173" s="114"/>
      <c r="X173" s="116"/>
      <c r="Y173" s="114"/>
      <c r="Z173" s="114"/>
      <c r="AA173" s="65" t="s">
        <v>529</v>
      </c>
    </row>
    <row r="174" spans="1:27" s="13" customFormat="1" ht="34.200000000000003" x14ac:dyDescent="0.3">
      <c r="A174" s="114" t="str">
        <f t="shared" si="14"/>
        <v>2007</v>
      </c>
      <c r="B174" s="114" t="str">
        <f t="shared" si="15"/>
        <v>132</v>
      </c>
      <c r="C174" s="114" t="str">
        <f t="shared" si="16"/>
        <v>1/1/2007</v>
      </c>
      <c r="D174" s="114">
        <f t="shared" si="17"/>
        <v>39083</v>
      </c>
      <c r="E174" s="114">
        <f t="shared" si="18"/>
        <v>39214</v>
      </c>
      <c r="F174" s="62">
        <f t="shared" si="19"/>
        <v>39214</v>
      </c>
      <c r="G174" s="62">
        <f t="shared" si="20"/>
        <v>39214</v>
      </c>
      <c r="H174" s="116" t="s">
        <v>257</v>
      </c>
      <c r="I174" s="114" t="s">
        <v>255</v>
      </c>
      <c r="J174" s="64" t="s">
        <v>2215</v>
      </c>
      <c r="K174" s="116" t="s">
        <v>37</v>
      </c>
      <c r="L174" s="114"/>
      <c r="M174" s="114"/>
      <c r="N174" s="114"/>
      <c r="O174" s="114"/>
      <c r="P174" s="114" t="s">
        <v>37</v>
      </c>
      <c r="Q174" s="114"/>
      <c r="R174" s="114"/>
      <c r="S174" s="114"/>
      <c r="T174" s="114" t="s">
        <v>37</v>
      </c>
      <c r="U174" s="114"/>
      <c r="V174" s="114"/>
      <c r="W174" s="114"/>
      <c r="X174" s="116"/>
      <c r="Y174" s="114"/>
      <c r="Z174" s="114"/>
      <c r="AA174" s="73" t="s">
        <v>530</v>
      </c>
    </row>
    <row r="175" spans="1:27" s="13" customFormat="1" x14ac:dyDescent="0.3">
      <c r="A175" s="114" t="str">
        <f t="shared" si="14"/>
        <v>2007</v>
      </c>
      <c r="B175" s="114" t="str">
        <f t="shared" si="15"/>
        <v>143</v>
      </c>
      <c r="C175" s="114" t="str">
        <f t="shared" si="16"/>
        <v>1/1/2007</v>
      </c>
      <c r="D175" s="114">
        <f t="shared" si="17"/>
        <v>39083</v>
      </c>
      <c r="E175" s="114">
        <f t="shared" si="18"/>
        <v>39225</v>
      </c>
      <c r="F175" s="62">
        <f t="shared" si="19"/>
        <v>39225</v>
      </c>
      <c r="G175" s="62">
        <f t="shared" si="20"/>
        <v>39225</v>
      </c>
      <c r="H175" s="116" t="s">
        <v>26</v>
      </c>
      <c r="I175" s="114" t="s">
        <v>46</v>
      </c>
      <c r="J175" s="64" t="s">
        <v>357</v>
      </c>
      <c r="K175" s="116" t="s">
        <v>37</v>
      </c>
      <c r="L175" s="114"/>
      <c r="M175" s="114"/>
      <c r="N175" s="114"/>
      <c r="O175" s="114"/>
      <c r="P175" s="114" t="s">
        <v>37</v>
      </c>
      <c r="Q175" s="114" t="s">
        <v>37</v>
      </c>
      <c r="R175" s="114"/>
      <c r="S175" s="114" t="s">
        <v>37</v>
      </c>
      <c r="T175" s="114"/>
      <c r="U175" s="114"/>
      <c r="V175" s="114"/>
      <c r="W175" s="114"/>
      <c r="X175" s="116"/>
      <c r="Y175" s="114" t="s">
        <v>37</v>
      </c>
      <c r="Z175" s="114"/>
      <c r="AA175" s="72" t="s">
        <v>531</v>
      </c>
    </row>
    <row r="176" spans="1:27" s="13" customFormat="1" x14ac:dyDescent="0.3">
      <c r="A176" s="114" t="str">
        <f t="shared" si="14"/>
        <v>2007</v>
      </c>
      <c r="B176" s="114" t="str">
        <f t="shared" si="15"/>
        <v>150</v>
      </c>
      <c r="C176" s="114" t="str">
        <f t="shared" si="16"/>
        <v>1/1/2007</v>
      </c>
      <c r="D176" s="114">
        <f t="shared" si="17"/>
        <v>39083</v>
      </c>
      <c r="E176" s="114">
        <f t="shared" si="18"/>
        <v>39232</v>
      </c>
      <c r="F176" s="62">
        <f t="shared" si="19"/>
        <v>39232</v>
      </c>
      <c r="G176" s="62">
        <f t="shared" si="20"/>
        <v>39232</v>
      </c>
      <c r="H176" s="116" t="s">
        <v>310</v>
      </c>
      <c r="I176" s="114" t="s">
        <v>311</v>
      </c>
      <c r="J176" s="64" t="s">
        <v>319</v>
      </c>
      <c r="K176" s="116"/>
      <c r="L176" s="114"/>
      <c r="M176" s="114"/>
      <c r="N176" s="114" t="s">
        <v>37</v>
      </c>
      <c r="O176" s="114"/>
      <c r="P176" s="114"/>
      <c r="Q176" s="114"/>
      <c r="R176" s="114"/>
      <c r="S176" s="114"/>
      <c r="T176" s="114"/>
      <c r="U176" s="114"/>
      <c r="V176" s="114"/>
      <c r="W176" s="114" t="s">
        <v>37</v>
      </c>
      <c r="X176" s="116"/>
      <c r="Y176" s="114"/>
      <c r="Z176" s="114"/>
      <c r="AA176" s="72"/>
    </row>
    <row r="177" spans="1:27" s="13" customFormat="1" x14ac:dyDescent="0.3">
      <c r="A177" s="114" t="str">
        <f t="shared" si="14"/>
        <v>2007</v>
      </c>
      <c r="B177" s="114" t="str">
        <f t="shared" si="15"/>
        <v>157</v>
      </c>
      <c r="C177" s="114" t="str">
        <f t="shared" si="16"/>
        <v>1/1/2007</v>
      </c>
      <c r="D177" s="114">
        <f t="shared" si="17"/>
        <v>39083</v>
      </c>
      <c r="E177" s="114">
        <f t="shared" si="18"/>
        <v>39239</v>
      </c>
      <c r="F177" s="62">
        <f t="shared" si="19"/>
        <v>39239</v>
      </c>
      <c r="G177" s="62">
        <f t="shared" si="20"/>
        <v>39239</v>
      </c>
      <c r="H177" s="116" t="s">
        <v>283</v>
      </c>
      <c r="I177" s="114" t="s">
        <v>284</v>
      </c>
      <c r="J177" s="64" t="s">
        <v>1964</v>
      </c>
      <c r="K177" s="116" t="s">
        <v>37</v>
      </c>
      <c r="L177" s="114"/>
      <c r="M177" s="114"/>
      <c r="N177" s="114"/>
      <c r="O177" s="114"/>
      <c r="P177" s="114"/>
      <c r="Q177" s="114" t="s">
        <v>37</v>
      </c>
      <c r="R177" s="114"/>
      <c r="S177" s="114"/>
      <c r="T177" s="114"/>
      <c r="U177" s="114"/>
      <c r="V177" s="114"/>
      <c r="W177" s="114"/>
      <c r="X177" s="116"/>
      <c r="Y177" s="114"/>
      <c r="Z177" s="114"/>
      <c r="AA177" s="72" t="s">
        <v>1930</v>
      </c>
    </row>
    <row r="178" spans="1:27" s="13" customFormat="1" x14ac:dyDescent="0.3">
      <c r="A178" s="114" t="str">
        <f t="shared" si="14"/>
        <v>2007</v>
      </c>
      <c r="B178" s="114" t="str">
        <f t="shared" si="15"/>
        <v>157</v>
      </c>
      <c r="C178" s="114" t="str">
        <f t="shared" si="16"/>
        <v>1/1/2007</v>
      </c>
      <c r="D178" s="114">
        <f t="shared" si="17"/>
        <v>39083</v>
      </c>
      <c r="E178" s="114">
        <f t="shared" si="18"/>
        <v>39239</v>
      </c>
      <c r="F178" s="62">
        <f t="shared" si="19"/>
        <v>39239</v>
      </c>
      <c r="G178" s="62">
        <f t="shared" si="20"/>
        <v>39239</v>
      </c>
      <c r="H178" s="114" t="s">
        <v>284</v>
      </c>
      <c r="I178" s="114" t="s">
        <v>1958</v>
      </c>
      <c r="J178" s="64" t="s">
        <v>1968</v>
      </c>
      <c r="K178" s="116" t="s">
        <v>37</v>
      </c>
      <c r="L178" s="114"/>
      <c r="M178" s="114"/>
      <c r="N178" s="114"/>
      <c r="O178" s="114"/>
      <c r="P178" s="114"/>
      <c r="Q178" s="114" t="s">
        <v>37</v>
      </c>
      <c r="R178" s="114"/>
      <c r="S178" s="114"/>
      <c r="T178" s="114"/>
      <c r="U178" s="114"/>
      <c r="V178" s="114"/>
      <c r="W178" s="114"/>
      <c r="X178" s="116"/>
      <c r="Y178" s="114"/>
      <c r="Z178" s="114"/>
      <c r="AA178" s="72" t="s">
        <v>1973</v>
      </c>
    </row>
    <row r="179" spans="1:27" s="13" customFormat="1" x14ac:dyDescent="0.3">
      <c r="A179" s="114" t="str">
        <f t="shared" si="14"/>
        <v>2007</v>
      </c>
      <c r="B179" s="114" t="str">
        <f t="shared" si="15"/>
        <v>158</v>
      </c>
      <c r="C179" s="114" t="str">
        <f t="shared" si="16"/>
        <v>1/1/2007</v>
      </c>
      <c r="D179" s="114">
        <f t="shared" si="17"/>
        <v>39083</v>
      </c>
      <c r="E179" s="114">
        <f t="shared" si="18"/>
        <v>39240</v>
      </c>
      <c r="F179" s="62">
        <f t="shared" si="19"/>
        <v>39240</v>
      </c>
      <c r="G179" s="62">
        <f t="shared" si="20"/>
        <v>39240</v>
      </c>
      <c r="H179" s="116" t="s">
        <v>327</v>
      </c>
      <c r="I179" s="66"/>
      <c r="J179" s="64" t="s">
        <v>444</v>
      </c>
      <c r="K179" s="116" t="s">
        <v>37</v>
      </c>
      <c r="L179" s="66"/>
      <c r="M179" s="66"/>
      <c r="N179" s="66"/>
      <c r="O179" s="66"/>
      <c r="P179" s="66"/>
      <c r="Q179" s="66"/>
      <c r="R179" s="66"/>
      <c r="S179" s="66"/>
      <c r="T179" s="66"/>
      <c r="U179" s="66"/>
      <c r="V179" s="66"/>
      <c r="W179" s="66"/>
      <c r="X179" s="116"/>
      <c r="Y179" s="66"/>
      <c r="Z179" s="66"/>
      <c r="AA179" s="72" t="s">
        <v>532</v>
      </c>
    </row>
    <row r="180" spans="1:27" s="13" customFormat="1" x14ac:dyDescent="0.3">
      <c r="A180" s="114" t="str">
        <f t="shared" si="14"/>
        <v>2007</v>
      </c>
      <c r="B180" s="114" t="str">
        <f t="shared" si="15"/>
        <v>167</v>
      </c>
      <c r="C180" s="114" t="str">
        <f t="shared" si="16"/>
        <v>1/1/2007</v>
      </c>
      <c r="D180" s="114">
        <f t="shared" si="17"/>
        <v>39083</v>
      </c>
      <c r="E180" s="114">
        <f t="shared" si="18"/>
        <v>39249</v>
      </c>
      <c r="F180" s="62">
        <f t="shared" si="19"/>
        <v>39249</v>
      </c>
      <c r="G180" s="62">
        <f t="shared" si="20"/>
        <v>39249</v>
      </c>
      <c r="H180" s="71" t="s">
        <v>27</v>
      </c>
      <c r="I180" s="114"/>
      <c r="J180" s="64" t="s">
        <v>2275</v>
      </c>
      <c r="K180" s="116"/>
      <c r="L180" s="114"/>
      <c r="M180" s="114"/>
      <c r="N180" s="114" t="s">
        <v>37</v>
      </c>
      <c r="O180" s="114"/>
      <c r="P180" s="114"/>
      <c r="Q180" s="114" t="s">
        <v>37</v>
      </c>
      <c r="R180" s="114"/>
      <c r="S180" s="114"/>
      <c r="T180" s="114"/>
      <c r="U180" s="114"/>
      <c r="V180" s="114" t="s">
        <v>37</v>
      </c>
      <c r="W180" s="114"/>
      <c r="X180" s="116"/>
      <c r="Y180" s="114" t="s">
        <v>37</v>
      </c>
      <c r="Z180" s="114"/>
      <c r="AA180" s="67" t="s">
        <v>513</v>
      </c>
    </row>
    <row r="181" spans="1:27" s="13" customFormat="1" x14ac:dyDescent="0.3">
      <c r="A181" s="114" t="str">
        <f t="shared" si="14"/>
        <v>2007</v>
      </c>
      <c r="B181" s="114" t="str">
        <f t="shared" si="15"/>
        <v>167</v>
      </c>
      <c r="C181" s="114" t="str">
        <f t="shared" si="16"/>
        <v>1/1/2007</v>
      </c>
      <c r="D181" s="114">
        <f t="shared" si="17"/>
        <v>39083</v>
      </c>
      <c r="E181" s="114">
        <f t="shared" si="18"/>
        <v>39249</v>
      </c>
      <c r="F181" s="62">
        <f t="shared" si="19"/>
        <v>39249</v>
      </c>
      <c r="G181" s="62">
        <f t="shared" si="20"/>
        <v>39249</v>
      </c>
      <c r="H181" s="66" t="s">
        <v>312</v>
      </c>
      <c r="I181" s="114" t="s">
        <v>313</v>
      </c>
      <c r="J181" s="64" t="s">
        <v>320</v>
      </c>
      <c r="K181" s="116"/>
      <c r="L181" s="114"/>
      <c r="M181" s="114"/>
      <c r="N181" s="114" t="s">
        <v>37</v>
      </c>
      <c r="O181" s="114"/>
      <c r="P181" s="114"/>
      <c r="Q181" s="114"/>
      <c r="R181" s="114"/>
      <c r="S181" s="114"/>
      <c r="T181" s="114"/>
      <c r="U181" s="114"/>
      <c r="V181" s="114"/>
      <c r="W181" s="114" t="s">
        <v>37</v>
      </c>
      <c r="X181" s="116"/>
      <c r="Y181" s="114"/>
      <c r="Z181" s="114"/>
      <c r="AA181" s="67"/>
    </row>
    <row r="182" spans="1:27" s="13" customFormat="1" x14ac:dyDescent="0.3">
      <c r="A182" s="114" t="str">
        <f t="shared" si="14"/>
        <v>2007</v>
      </c>
      <c r="B182" s="114" t="str">
        <f t="shared" si="15"/>
        <v>176</v>
      </c>
      <c r="C182" s="114" t="str">
        <f t="shared" si="16"/>
        <v>1/1/2007</v>
      </c>
      <c r="D182" s="114">
        <f t="shared" si="17"/>
        <v>39083</v>
      </c>
      <c r="E182" s="114">
        <f t="shared" si="18"/>
        <v>39258</v>
      </c>
      <c r="F182" s="62">
        <f t="shared" si="19"/>
        <v>39258</v>
      </c>
      <c r="G182" s="62">
        <f t="shared" si="20"/>
        <v>39258</v>
      </c>
      <c r="H182" s="66" t="s">
        <v>299</v>
      </c>
      <c r="I182" s="114"/>
      <c r="J182" s="64" t="s">
        <v>443</v>
      </c>
      <c r="K182" s="116" t="s">
        <v>37</v>
      </c>
      <c r="L182" s="114"/>
      <c r="M182" s="114"/>
      <c r="N182" s="114"/>
      <c r="O182" s="114"/>
      <c r="P182" s="114"/>
      <c r="Q182" s="114"/>
      <c r="R182" s="114"/>
      <c r="S182" s="114"/>
      <c r="T182" s="114"/>
      <c r="U182" s="114"/>
      <c r="V182" s="114"/>
      <c r="W182" s="114"/>
      <c r="X182" s="116"/>
      <c r="Y182" s="114"/>
      <c r="Z182" s="114"/>
      <c r="AA182" s="67" t="s">
        <v>533</v>
      </c>
    </row>
    <row r="183" spans="1:27" s="13" customFormat="1" x14ac:dyDescent="0.3">
      <c r="A183" s="114" t="str">
        <f t="shared" si="14"/>
        <v>2007</v>
      </c>
      <c r="B183" s="114" t="str">
        <f t="shared" si="15"/>
        <v>177</v>
      </c>
      <c r="C183" s="114" t="str">
        <f t="shared" si="16"/>
        <v>1/1/2007</v>
      </c>
      <c r="D183" s="114">
        <f t="shared" si="17"/>
        <v>39083</v>
      </c>
      <c r="E183" s="114">
        <f t="shared" si="18"/>
        <v>39259</v>
      </c>
      <c r="F183" s="62">
        <f t="shared" si="19"/>
        <v>39259</v>
      </c>
      <c r="G183" s="62">
        <f t="shared" si="20"/>
        <v>39259</v>
      </c>
      <c r="H183" s="66" t="s">
        <v>300</v>
      </c>
      <c r="I183" s="114"/>
      <c r="J183" s="64" t="s">
        <v>263</v>
      </c>
      <c r="K183" s="116" t="s">
        <v>37</v>
      </c>
      <c r="L183" s="114"/>
      <c r="M183" s="114"/>
      <c r="N183" s="114"/>
      <c r="O183" s="114"/>
      <c r="P183" s="114"/>
      <c r="Q183" s="114"/>
      <c r="R183" s="114"/>
      <c r="S183" s="114"/>
      <c r="T183" s="114"/>
      <c r="U183" s="114"/>
      <c r="V183" s="114"/>
      <c r="W183" s="114"/>
      <c r="X183" s="116"/>
      <c r="Y183" s="114"/>
      <c r="Z183" s="114"/>
      <c r="AA183" s="67" t="s">
        <v>534</v>
      </c>
    </row>
    <row r="184" spans="1:27" s="13" customFormat="1" x14ac:dyDescent="0.3">
      <c r="A184" s="114" t="str">
        <f t="shared" si="14"/>
        <v>2007</v>
      </c>
      <c r="B184" s="114" t="str">
        <f t="shared" si="15"/>
        <v>177</v>
      </c>
      <c r="C184" s="114" t="str">
        <f t="shared" si="16"/>
        <v>1/1/2007</v>
      </c>
      <c r="D184" s="114">
        <f t="shared" si="17"/>
        <v>39083</v>
      </c>
      <c r="E184" s="114">
        <f t="shared" si="18"/>
        <v>39259</v>
      </c>
      <c r="F184" s="62">
        <f t="shared" si="19"/>
        <v>39259</v>
      </c>
      <c r="G184" s="62">
        <f t="shared" si="20"/>
        <v>39259</v>
      </c>
      <c r="H184" s="66" t="s">
        <v>314</v>
      </c>
      <c r="I184" s="114" t="s">
        <v>314</v>
      </c>
      <c r="J184" s="64" t="s">
        <v>742</v>
      </c>
      <c r="K184" s="116"/>
      <c r="L184" s="114" t="s">
        <v>37</v>
      </c>
      <c r="M184" s="114" t="s">
        <v>37</v>
      </c>
      <c r="N184" s="114"/>
      <c r="O184" s="114"/>
      <c r="P184" s="114"/>
      <c r="Q184" s="114"/>
      <c r="R184" s="114"/>
      <c r="S184" s="114"/>
      <c r="T184" s="114"/>
      <c r="U184" s="114"/>
      <c r="V184" s="114"/>
      <c r="W184" s="114" t="s">
        <v>37</v>
      </c>
      <c r="X184" s="116"/>
      <c r="Y184" s="114"/>
      <c r="Z184" s="114"/>
      <c r="AA184" s="67"/>
    </row>
    <row r="185" spans="1:27" s="13" customFormat="1" x14ac:dyDescent="0.3">
      <c r="A185" s="114" t="str">
        <f t="shared" si="14"/>
        <v>2007</v>
      </c>
      <c r="B185" s="114" t="str">
        <f t="shared" si="15"/>
        <v>177</v>
      </c>
      <c r="C185" s="114" t="str">
        <f t="shared" si="16"/>
        <v>1/1/2007</v>
      </c>
      <c r="D185" s="114">
        <f t="shared" si="17"/>
        <v>39083</v>
      </c>
      <c r="E185" s="114">
        <f t="shared" si="18"/>
        <v>39259</v>
      </c>
      <c r="F185" s="62">
        <f t="shared" si="19"/>
        <v>39259</v>
      </c>
      <c r="G185" s="62">
        <f t="shared" si="20"/>
        <v>39259</v>
      </c>
      <c r="H185" s="66" t="s">
        <v>314</v>
      </c>
      <c r="I185" s="114" t="s">
        <v>314</v>
      </c>
      <c r="J185" s="64" t="s">
        <v>316</v>
      </c>
      <c r="K185" s="116"/>
      <c r="L185" s="114"/>
      <c r="M185" s="114"/>
      <c r="N185" s="114"/>
      <c r="O185" s="114" t="s">
        <v>37</v>
      </c>
      <c r="P185" s="114"/>
      <c r="Q185" s="114"/>
      <c r="R185" s="114"/>
      <c r="S185" s="114"/>
      <c r="T185" s="114"/>
      <c r="U185" s="114"/>
      <c r="V185" s="114"/>
      <c r="W185" s="114" t="s">
        <v>37</v>
      </c>
      <c r="X185" s="116"/>
      <c r="Y185" s="114"/>
      <c r="Z185" s="114"/>
      <c r="AA185" s="67"/>
    </row>
    <row r="186" spans="1:27" s="13" customFormat="1" x14ac:dyDescent="0.3">
      <c r="A186" s="114" t="str">
        <f t="shared" si="14"/>
        <v>2007</v>
      </c>
      <c r="B186" s="114" t="str">
        <f t="shared" si="15"/>
        <v>186</v>
      </c>
      <c r="C186" s="114" t="str">
        <f t="shared" si="16"/>
        <v>1/1/2007</v>
      </c>
      <c r="D186" s="114">
        <f t="shared" si="17"/>
        <v>39083</v>
      </c>
      <c r="E186" s="114">
        <f t="shared" si="18"/>
        <v>39268</v>
      </c>
      <c r="F186" s="62">
        <f t="shared" si="19"/>
        <v>39268</v>
      </c>
      <c r="G186" s="62">
        <f t="shared" si="20"/>
        <v>39268</v>
      </c>
      <c r="H186" s="36" t="s">
        <v>28</v>
      </c>
      <c r="I186" s="114" t="s">
        <v>47</v>
      </c>
      <c r="J186" s="64" t="s">
        <v>358</v>
      </c>
      <c r="K186" s="116" t="s">
        <v>37</v>
      </c>
      <c r="L186" s="114"/>
      <c r="M186" s="114"/>
      <c r="N186" s="114"/>
      <c r="O186" s="114"/>
      <c r="P186" s="114" t="s">
        <v>37</v>
      </c>
      <c r="Q186" s="114" t="s">
        <v>37</v>
      </c>
      <c r="R186" s="114"/>
      <c r="S186" s="114" t="s">
        <v>37</v>
      </c>
      <c r="T186" s="114"/>
      <c r="U186" s="114"/>
      <c r="V186" s="114"/>
      <c r="W186" s="114"/>
      <c r="X186" s="116"/>
      <c r="Y186" s="114" t="s">
        <v>37</v>
      </c>
      <c r="Z186" s="114"/>
      <c r="AA186" s="72" t="s">
        <v>535</v>
      </c>
    </row>
    <row r="187" spans="1:27" s="13" customFormat="1" x14ac:dyDescent="0.3">
      <c r="A187" s="114" t="str">
        <f t="shared" si="14"/>
        <v>2007</v>
      </c>
      <c r="B187" s="114" t="str">
        <f t="shared" si="15"/>
        <v>192</v>
      </c>
      <c r="C187" s="114" t="str">
        <f t="shared" si="16"/>
        <v>1/1/2007</v>
      </c>
      <c r="D187" s="114">
        <f t="shared" si="17"/>
        <v>39083</v>
      </c>
      <c r="E187" s="114">
        <f t="shared" si="18"/>
        <v>39274</v>
      </c>
      <c r="F187" s="62">
        <f t="shared" si="19"/>
        <v>39274</v>
      </c>
      <c r="G187" s="62">
        <f t="shared" si="20"/>
        <v>39274</v>
      </c>
      <c r="H187" s="116" t="s">
        <v>967</v>
      </c>
      <c r="I187" s="114" t="s">
        <v>968</v>
      </c>
      <c r="J187" s="64" t="s">
        <v>349</v>
      </c>
      <c r="K187" s="116" t="s">
        <v>37</v>
      </c>
      <c r="L187" s="114"/>
      <c r="M187" s="114"/>
      <c r="N187" s="114"/>
      <c r="O187" s="114"/>
      <c r="P187" s="114" t="s">
        <v>37</v>
      </c>
      <c r="Q187" s="114"/>
      <c r="R187" s="114"/>
      <c r="S187" s="114"/>
      <c r="T187" s="114" t="s">
        <v>37</v>
      </c>
      <c r="U187" s="114"/>
      <c r="V187" s="114"/>
      <c r="W187" s="114"/>
      <c r="X187" s="116"/>
      <c r="Y187" s="114" t="s">
        <v>37</v>
      </c>
      <c r="Z187" s="114"/>
      <c r="AA187" s="65"/>
    </row>
    <row r="188" spans="1:27" s="13" customFormat="1" x14ac:dyDescent="0.3">
      <c r="A188" s="114" t="str">
        <f t="shared" si="14"/>
        <v>2007</v>
      </c>
      <c r="B188" s="114" t="str">
        <f t="shared" si="15"/>
        <v>199</v>
      </c>
      <c r="C188" s="114" t="str">
        <f t="shared" si="16"/>
        <v>1/1/2007</v>
      </c>
      <c r="D188" s="114">
        <f t="shared" si="17"/>
        <v>39083</v>
      </c>
      <c r="E188" s="114">
        <f t="shared" si="18"/>
        <v>39281</v>
      </c>
      <c r="F188" s="62">
        <f t="shared" si="19"/>
        <v>39281</v>
      </c>
      <c r="G188" s="62">
        <f t="shared" si="20"/>
        <v>39281</v>
      </c>
      <c r="H188" s="87" t="s">
        <v>328</v>
      </c>
      <c r="I188" s="117"/>
      <c r="J188" s="69" t="s">
        <v>1088</v>
      </c>
      <c r="K188" s="68" t="s">
        <v>37</v>
      </c>
      <c r="L188" s="117"/>
      <c r="M188" s="117"/>
      <c r="N188" s="117"/>
      <c r="O188" s="117"/>
      <c r="P188" s="117"/>
      <c r="Q188" s="117"/>
      <c r="R188" s="117"/>
      <c r="S188" s="117"/>
      <c r="T188" s="117"/>
      <c r="U188" s="117"/>
      <c r="V188" s="117"/>
      <c r="W188" s="117"/>
      <c r="X188" s="68" t="s">
        <v>37</v>
      </c>
      <c r="Y188" s="117"/>
      <c r="Z188" s="117"/>
      <c r="AA188" s="86" t="s">
        <v>1826</v>
      </c>
    </row>
    <row r="189" spans="1:27" s="13" customFormat="1" x14ac:dyDescent="0.3">
      <c r="A189" s="114" t="str">
        <f t="shared" si="14"/>
        <v>2007</v>
      </c>
      <c r="B189" s="114" t="str">
        <f t="shared" si="15"/>
        <v>199</v>
      </c>
      <c r="C189" s="114" t="str">
        <f t="shared" si="16"/>
        <v>1/1/2007</v>
      </c>
      <c r="D189" s="114">
        <f t="shared" si="17"/>
        <v>39083</v>
      </c>
      <c r="E189" s="114">
        <f t="shared" si="18"/>
        <v>39281</v>
      </c>
      <c r="F189" s="62">
        <f t="shared" si="19"/>
        <v>39281</v>
      </c>
      <c r="G189" s="62">
        <f t="shared" si="20"/>
        <v>39281</v>
      </c>
      <c r="H189" s="87" t="s">
        <v>341</v>
      </c>
      <c r="I189" s="117" t="s">
        <v>1551</v>
      </c>
      <c r="J189" s="69" t="s">
        <v>1548</v>
      </c>
      <c r="K189" s="68" t="s">
        <v>37</v>
      </c>
      <c r="L189" s="117"/>
      <c r="M189" s="117"/>
      <c r="N189" s="117" t="s">
        <v>37</v>
      </c>
      <c r="O189" s="117"/>
      <c r="P189" s="117"/>
      <c r="Q189" s="117" t="s">
        <v>37</v>
      </c>
      <c r="R189" s="117"/>
      <c r="S189" s="117"/>
      <c r="T189" s="117"/>
      <c r="U189" s="117"/>
      <c r="V189" s="117"/>
      <c r="W189" s="117"/>
      <c r="X189" s="68"/>
      <c r="Y189" s="117" t="s">
        <v>37</v>
      </c>
      <c r="Z189" s="117"/>
      <c r="AA189" s="86"/>
    </row>
    <row r="190" spans="1:27" s="13" customFormat="1" x14ac:dyDescent="0.3">
      <c r="A190" s="114" t="str">
        <f t="shared" si="14"/>
        <v>2007</v>
      </c>
      <c r="B190" s="114" t="str">
        <f t="shared" si="15"/>
        <v>205</v>
      </c>
      <c r="C190" s="114" t="str">
        <f t="shared" si="16"/>
        <v>1/1/2007</v>
      </c>
      <c r="D190" s="114">
        <f t="shared" si="17"/>
        <v>39083</v>
      </c>
      <c r="E190" s="114">
        <f t="shared" si="18"/>
        <v>39287</v>
      </c>
      <c r="F190" s="62">
        <f t="shared" si="19"/>
        <v>39287</v>
      </c>
      <c r="G190" s="62">
        <f t="shared" si="20"/>
        <v>39287</v>
      </c>
      <c r="H190" s="38" t="s">
        <v>29</v>
      </c>
      <c r="I190" s="117"/>
      <c r="J190" s="69" t="s">
        <v>370</v>
      </c>
      <c r="K190" s="68"/>
      <c r="L190" s="117" t="s">
        <v>37</v>
      </c>
      <c r="M190" s="117"/>
      <c r="N190" s="117"/>
      <c r="O190" s="117"/>
      <c r="P190" s="117"/>
      <c r="Q190" s="117"/>
      <c r="R190" s="117"/>
      <c r="S190" s="117"/>
      <c r="T190" s="117"/>
      <c r="U190" s="117"/>
      <c r="V190" s="117"/>
      <c r="W190" s="117"/>
      <c r="X190" s="68"/>
      <c r="Y190" s="117"/>
      <c r="Z190" s="117"/>
      <c r="AA190" s="86" t="s">
        <v>536</v>
      </c>
    </row>
    <row r="191" spans="1:27" s="13" customFormat="1" x14ac:dyDescent="0.3">
      <c r="A191" s="114" t="str">
        <f t="shared" si="14"/>
        <v>2007</v>
      </c>
      <c r="B191" s="114" t="str">
        <f t="shared" si="15"/>
        <v>213</v>
      </c>
      <c r="C191" s="114" t="str">
        <f t="shared" si="16"/>
        <v>1/1/2007</v>
      </c>
      <c r="D191" s="114">
        <f t="shared" si="17"/>
        <v>39083</v>
      </c>
      <c r="E191" s="114">
        <f t="shared" si="18"/>
        <v>39295</v>
      </c>
      <c r="F191" s="62">
        <f t="shared" si="19"/>
        <v>39295</v>
      </c>
      <c r="G191" s="62">
        <f t="shared" si="20"/>
        <v>39295</v>
      </c>
      <c r="H191" s="87" t="s">
        <v>248</v>
      </c>
      <c r="I191" s="117"/>
      <c r="J191" s="69" t="s">
        <v>443</v>
      </c>
      <c r="K191" s="68" t="s">
        <v>37</v>
      </c>
      <c r="L191" s="117"/>
      <c r="M191" s="117"/>
      <c r="N191" s="117"/>
      <c r="O191" s="117"/>
      <c r="P191" s="117"/>
      <c r="Q191" s="117"/>
      <c r="R191" s="117"/>
      <c r="S191" s="117"/>
      <c r="T191" s="117"/>
      <c r="U191" s="117"/>
      <c r="V191" s="117"/>
      <c r="W191" s="117"/>
      <c r="X191" s="68"/>
      <c r="Y191" s="117"/>
      <c r="Z191" s="117"/>
      <c r="AA191" s="86" t="s">
        <v>537</v>
      </c>
    </row>
    <row r="192" spans="1:27" s="13" customFormat="1" ht="34.200000000000003" x14ac:dyDescent="0.3">
      <c r="A192" s="114" t="str">
        <f t="shared" si="14"/>
        <v>2007</v>
      </c>
      <c r="B192" s="114" t="str">
        <f t="shared" si="15"/>
        <v>214</v>
      </c>
      <c r="C192" s="114" t="str">
        <f t="shared" si="16"/>
        <v>1/1/2007</v>
      </c>
      <c r="D192" s="114">
        <f t="shared" si="17"/>
        <v>39083</v>
      </c>
      <c r="E192" s="114">
        <f t="shared" si="18"/>
        <v>39296</v>
      </c>
      <c r="F192" s="62">
        <f t="shared" si="19"/>
        <v>39296</v>
      </c>
      <c r="G192" s="62">
        <f t="shared" si="20"/>
        <v>39296</v>
      </c>
      <c r="H192" s="87" t="s">
        <v>266</v>
      </c>
      <c r="I192" s="117"/>
      <c r="J192" s="69" t="s">
        <v>259</v>
      </c>
      <c r="K192" s="68"/>
      <c r="L192" s="117"/>
      <c r="M192" s="117"/>
      <c r="N192" s="117" t="s">
        <v>37</v>
      </c>
      <c r="O192" s="117"/>
      <c r="P192" s="117"/>
      <c r="Q192" s="117"/>
      <c r="R192" s="117"/>
      <c r="S192" s="117"/>
      <c r="T192" s="117"/>
      <c r="U192" s="117"/>
      <c r="V192" s="117" t="s">
        <v>37</v>
      </c>
      <c r="W192" s="117"/>
      <c r="X192" s="68"/>
      <c r="Y192" s="117"/>
      <c r="Z192" s="117"/>
      <c r="AA192" s="88" t="s">
        <v>538</v>
      </c>
    </row>
    <row r="193" spans="1:27" s="13" customFormat="1" x14ac:dyDescent="0.3">
      <c r="A193" s="114" t="str">
        <f t="shared" si="14"/>
        <v>2007</v>
      </c>
      <c r="B193" s="114" t="str">
        <f t="shared" si="15"/>
        <v>228</v>
      </c>
      <c r="C193" s="114" t="str">
        <f t="shared" si="16"/>
        <v>1/1/2007</v>
      </c>
      <c r="D193" s="114">
        <f t="shared" si="17"/>
        <v>39083</v>
      </c>
      <c r="E193" s="114">
        <f t="shared" si="18"/>
        <v>39310</v>
      </c>
      <c r="F193" s="62">
        <f t="shared" si="19"/>
        <v>39310</v>
      </c>
      <c r="G193" s="62">
        <f t="shared" si="20"/>
        <v>39310</v>
      </c>
      <c r="H193" s="37" t="s">
        <v>30</v>
      </c>
      <c r="I193" s="117" t="s">
        <v>48</v>
      </c>
      <c r="J193" s="69" t="s">
        <v>359</v>
      </c>
      <c r="K193" s="68" t="s">
        <v>37</v>
      </c>
      <c r="L193" s="117"/>
      <c r="M193" s="117"/>
      <c r="N193" s="117"/>
      <c r="O193" s="117"/>
      <c r="P193" s="117" t="s">
        <v>37</v>
      </c>
      <c r="Q193" s="117" t="s">
        <v>37</v>
      </c>
      <c r="R193" s="117"/>
      <c r="S193" s="117" t="s">
        <v>37</v>
      </c>
      <c r="T193" s="117"/>
      <c r="U193" s="117"/>
      <c r="V193" s="117"/>
      <c r="W193" s="117"/>
      <c r="X193" s="68"/>
      <c r="Y193" s="117" t="s">
        <v>37</v>
      </c>
      <c r="Z193" s="117"/>
      <c r="AA193" s="83" t="s">
        <v>539</v>
      </c>
    </row>
    <row r="194" spans="1:27" s="13" customFormat="1" x14ac:dyDescent="0.3">
      <c r="A194" s="114" t="str">
        <f t="shared" ref="A194:A257" si="21">LEFT(H194,4)</f>
        <v>2007</v>
      </c>
      <c r="B194" s="114" t="str">
        <f t="shared" ref="B194:B257" si="22">MID(H194,6,3)</f>
        <v>229</v>
      </c>
      <c r="C194" s="114" t="str">
        <f t="shared" ref="C194:C257" si="23">"1/1/"&amp;A194</f>
        <v>1/1/2007</v>
      </c>
      <c r="D194" s="114">
        <f t="shared" ref="D194:D257" si="24">DATEVALUE(C194)</f>
        <v>39083</v>
      </c>
      <c r="E194" s="114">
        <f t="shared" ref="E194:E257" si="25">D194+B194-1</f>
        <v>39311</v>
      </c>
      <c r="F194" s="62">
        <f t="shared" ref="F194:F257" si="26">E194</f>
        <v>39311</v>
      </c>
      <c r="G194" s="62">
        <f t="shared" ref="G194:G257" si="27">DATEVALUE("1/1/"&amp;LEFT(H194,4))+MID(H194,6,3)-1</f>
        <v>39311</v>
      </c>
      <c r="H194" s="87" t="s">
        <v>394</v>
      </c>
      <c r="I194" s="117" t="s">
        <v>397</v>
      </c>
      <c r="J194" s="69" t="s">
        <v>395</v>
      </c>
      <c r="K194" s="68"/>
      <c r="L194" s="117"/>
      <c r="M194" s="117"/>
      <c r="N194" s="117" t="s">
        <v>37</v>
      </c>
      <c r="O194" s="117"/>
      <c r="P194" s="117"/>
      <c r="Q194" s="117"/>
      <c r="R194" s="117"/>
      <c r="S194" s="117"/>
      <c r="T194" s="117"/>
      <c r="U194" s="117"/>
      <c r="V194" s="117"/>
      <c r="W194" s="117" t="s">
        <v>37</v>
      </c>
      <c r="X194" s="68"/>
      <c r="Y194" s="117"/>
      <c r="Z194" s="117"/>
      <c r="AA194" s="85"/>
    </row>
    <row r="195" spans="1:27" s="13" customFormat="1" x14ac:dyDescent="0.3">
      <c r="A195" s="114" t="str">
        <f t="shared" si="21"/>
        <v>2007</v>
      </c>
      <c r="B195" s="114" t="str">
        <f t="shared" si="22"/>
        <v>249</v>
      </c>
      <c r="C195" s="114" t="str">
        <f t="shared" si="23"/>
        <v>1/1/2007</v>
      </c>
      <c r="D195" s="114">
        <f t="shared" si="24"/>
        <v>39083</v>
      </c>
      <c r="E195" s="114">
        <f t="shared" si="25"/>
        <v>39331</v>
      </c>
      <c r="F195" s="62">
        <f t="shared" si="26"/>
        <v>39331</v>
      </c>
      <c r="G195" s="62">
        <f t="shared" si="27"/>
        <v>39331</v>
      </c>
      <c r="H195" s="68" t="s">
        <v>301</v>
      </c>
      <c r="I195" s="117"/>
      <c r="J195" s="69" t="s">
        <v>249</v>
      </c>
      <c r="K195" s="68" t="s">
        <v>37</v>
      </c>
      <c r="L195" s="117"/>
      <c r="M195" s="117"/>
      <c r="N195" s="117"/>
      <c r="O195" s="117"/>
      <c r="P195" s="117"/>
      <c r="Q195" s="117"/>
      <c r="R195" s="117"/>
      <c r="S195" s="117"/>
      <c r="T195" s="117"/>
      <c r="U195" s="117"/>
      <c r="V195" s="117"/>
      <c r="W195" s="117"/>
      <c r="X195" s="68"/>
      <c r="Y195" s="117"/>
      <c r="Z195" s="117"/>
      <c r="AA195" s="86" t="s">
        <v>540</v>
      </c>
    </row>
    <row r="196" spans="1:27" s="13" customFormat="1" x14ac:dyDescent="0.3">
      <c r="A196" s="114" t="str">
        <f t="shared" si="21"/>
        <v>2007</v>
      </c>
      <c r="B196" s="114" t="str">
        <f t="shared" si="22"/>
        <v>268</v>
      </c>
      <c r="C196" s="114" t="str">
        <f t="shared" si="23"/>
        <v>1/1/2007</v>
      </c>
      <c r="D196" s="114">
        <f t="shared" si="24"/>
        <v>39083</v>
      </c>
      <c r="E196" s="114">
        <f t="shared" si="25"/>
        <v>39350</v>
      </c>
      <c r="F196" s="62">
        <f t="shared" si="26"/>
        <v>39350</v>
      </c>
      <c r="G196" s="62">
        <f t="shared" si="27"/>
        <v>39350</v>
      </c>
      <c r="H196" s="37" t="s">
        <v>31</v>
      </c>
      <c r="I196" s="117" t="s">
        <v>49</v>
      </c>
      <c r="J196" s="69" t="s">
        <v>360</v>
      </c>
      <c r="K196" s="68" t="s">
        <v>37</v>
      </c>
      <c r="L196" s="117"/>
      <c r="M196" s="117"/>
      <c r="N196" s="117"/>
      <c r="O196" s="117"/>
      <c r="P196" s="117" t="s">
        <v>37</v>
      </c>
      <c r="Q196" s="117" t="s">
        <v>37</v>
      </c>
      <c r="R196" s="117"/>
      <c r="S196" s="117" t="s">
        <v>37</v>
      </c>
      <c r="T196" s="117"/>
      <c r="U196" s="117"/>
      <c r="V196" s="117"/>
      <c r="W196" s="117"/>
      <c r="X196" s="68"/>
      <c r="Y196" s="117" t="s">
        <v>37</v>
      </c>
      <c r="Z196" s="117"/>
      <c r="AA196" s="83" t="s">
        <v>541</v>
      </c>
    </row>
    <row r="197" spans="1:27" s="13" customFormat="1" x14ac:dyDescent="0.3">
      <c r="A197" s="114" t="str">
        <f t="shared" si="21"/>
        <v>2007</v>
      </c>
      <c r="B197" s="114" t="str">
        <f t="shared" si="22"/>
        <v>270</v>
      </c>
      <c r="C197" s="114" t="str">
        <f t="shared" si="23"/>
        <v>1/1/2007</v>
      </c>
      <c r="D197" s="114">
        <f t="shared" si="24"/>
        <v>39083</v>
      </c>
      <c r="E197" s="114">
        <f t="shared" si="25"/>
        <v>39352</v>
      </c>
      <c r="F197" s="62">
        <f t="shared" si="26"/>
        <v>39352</v>
      </c>
      <c r="G197" s="62">
        <f t="shared" si="27"/>
        <v>39352</v>
      </c>
      <c r="H197" s="87" t="s">
        <v>144</v>
      </c>
      <c r="I197" s="117" t="s">
        <v>144</v>
      </c>
      <c r="J197" s="69" t="s">
        <v>393</v>
      </c>
      <c r="K197" s="68"/>
      <c r="L197" s="117" t="s">
        <v>37</v>
      </c>
      <c r="M197" s="117" t="s">
        <v>37</v>
      </c>
      <c r="N197" s="117"/>
      <c r="O197" s="117"/>
      <c r="P197" s="117"/>
      <c r="Q197" s="117"/>
      <c r="R197" s="117"/>
      <c r="S197" s="117"/>
      <c r="T197" s="117"/>
      <c r="U197" s="117"/>
      <c r="V197" s="117"/>
      <c r="W197" s="117" t="s">
        <v>37</v>
      </c>
      <c r="X197" s="68"/>
      <c r="Y197" s="117"/>
      <c r="Z197" s="117"/>
      <c r="AA197" s="85"/>
    </row>
    <row r="198" spans="1:27" s="13" customFormat="1" x14ac:dyDescent="0.3">
      <c r="A198" s="114" t="str">
        <f t="shared" si="21"/>
        <v>2007</v>
      </c>
      <c r="B198" s="114" t="str">
        <f t="shared" si="22"/>
        <v>270</v>
      </c>
      <c r="C198" s="114" t="str">
        <f t="shared" si="23"/>
        <v>1/1/2007</v>
      </c>
      <c r="D198" s="114">
        <f t="shared" si="24"/>
        <v>39083</v>
      </c>
      <c r="E198" s="114">
        <f t="shared" si="25"/>
        <v>39352</v>
      </c>
      <c r="F198" s="62">
        <f t="shared" si="26"/>
        <v>39352</v>
      </c>
      <c r="G198" s="62">
        <f t="shared" si="27"/>
        <v>39352</v>
      </c>
      <c r="H198" s="87" t="s">
        <v>144</v>
      </c>
      <c r="I198" s="117" t="s">
        <v>144</v>
      </c>
      <c r="J198" s="69" t="s">
        <v>392</v>
      </c>
      <c r="K198" s="68"/>
      <c r="L198" s="117"/>
      <c r="M198" s="117"/>
      <c r="N198" s="117"/>
      <c r="O198" s="117" t="s">
        <v>37</v>
      </c>
      <c r="P198" s="117"/>
      <c r="Q198" s="117"/>
      <c r="R198" s="117"/>
      <c r="S198" s="117"/>
      <c r="T198" s="117"/>
      <c r="U198" s="117"/>
      <c r="V198" s="117"/>
      <c r="W198" s="117" t="s">
        <v>37</v>
      </c>
      <c r="X198" s="68"/>
      <c r="Y198" s="117"/>
      <c r="Z198" s="117"/>
      <c r="AA198" s="85"/>
    </row>
    <row r="199" spans="1:27" s="13" customFormat="1" x14ac:dyDescent="0.3">
      <c r="A199" s="114" t="str">
        <f t="shared" si="21"/>
        <v>2007</v>
      </c>
      <c r="B199" s="114" t="str">
        <f t="shared" si="22"/>
        <v>270</v>
      </c>
      <c r="C199" s="114" t="str">
        <f t="shared" si="23"/>
        <v>1/1/2007</v>
      </c>
      <c r="D199" s="114">
        <f t="shared" si="24"/>
        <v>39083</v>
      </c>
      <c r="E199" s="114">
        <f t="shared" si="25"/>
        <v>39352</v>
      </c>
      <c r="F199" s="62">
        <f t="shared" si="26"/>
        <v>39352</v>
      </c>
      <c r="G199" s="62">
        <f t="shared" si="27"/>
        <v>39352</v>
      </c>
      <c r="H199" s="117" t="s">
        <v>144</v>
      </c>
      <c r="I199" s="117"/>
      <c r="J199" s="69" t="s">
        <v>489</v>
      </c>
      <c r="K199" s="68"/>
      <c r="L199" s="117"/>
      <c r="M199" s="117"/>
      <c r="N199" s="117"/>
      <c r="O199" s="117" t="s">
        <v>37</v>
      </c>
      <c r="P199" s="117"/>
      <c r="Q199" s="117"/>
      <c r="R199" s="117"/>
      <c r="S199" s="117"/>
      <c r="T199" s="117"/>
      <c r="U199" s="117"/>
      <c r="V199" s="117"/>
      <c r="W199" s="117"/>
      <c r="X199" s="68"/>
      <c r="Y199" s="117"/>
      <c r="Z199" s="117"/>
      <c r="AA199" s="83" t="s">
        <v>542</v>
      </c>
    </row>
    <row r="200" spans="1:27" s="13" customFormat="1" x14ac:dyDescent="0.3">
      <c r="A200" s="114" t="str">
        <f t="shared" si="21"/>
        <v>2007</v>
      </c>
      <c r="B200" s="114" t="str">
        <f t="shared" si="22"/>
        <v>275</v>
      </c>
      <c r="C200" s="114" t="str">
        <f t="shared" si="23"/>
        <v>1/1/2007</v>
      </c>
      <c r="D200" s="114">
        <f t="shared" si="24"/>
        <v>39083</v>
      </c>
      <c r="E200" s="114">
        <f t="shared" si="25"/>
        <v>39357</v>
      </c>
      <c r="F200" s="62">
        <f t="shared" si="26"/>
        <v>39357</v>
      </c>
      <c r="G200" s="30">
        <f t="shared" si="27"/>
        <v>39357</v>
      </c>
      <c r="H200" s="117" t="s">
        <v>342</v>
      </c>
      <c r="I200" s="117" t="s">
        <v>346</v>
      </c>
      <c r="J200" s="69" t="s">
        <v>250</v>
      </c>
      <c r="K200" s="68"/>
      <c r="L200" s="117" t="s">
        <v>37</v>
      </c>
      <c r="M200" s="117"/>
      <c r="N200" s="117"/>
      <c r="O200" s="117"/>
      <c r="P200" s="117"/>
      <c r="Q200" s="117"/>
      <c r="R200" s="117"/>
      <c r="S200" s="117"/>
      <c r="T200" s="117"/>
      <c r="U200" s="117"/>
      <c r="V200" s="117"/>
      <c r="W200" s="117"/>
      <c r="X200" s="68"/>
      <c r="Y200" s="117"/>
      <c r="Z200" s="117"/>
      <c r="AA200" s="83"/>
    </row>
    <row r="201" spans="1:27" s="13" customFormat="1" x14ac:dyDescent="0.3">
      <c r="A201" s="114" t="str">
        <f t="shared" si="21"/>
        <v>2007</v>
      </c>
      <c r="B201" s="114" t="str">
        <f t="shared" si="22"/>
        <v>275</v>
      </c>
      <c r="C201" s="114" t="str">
        <f t="shared" si="23"/>
        <v>1/1/2007</v>
      </c>
      <c r="D201" s="114">
        <f t="shared" si="24"/>
        <v>39083</v>
      </c>
      <c r="E201" s="114">
        <f t="shared" si="25"/>
        <v>39357</v>
      </c>
      <c r="F201" s="62">
        <f t="shared" si="26"/>
        <v>39357</v>
      </c>
      <c r="G201" s="30">
        <f t="shared" si="27"/>
        <v>39357</v>
      </c>
      <c r="H201" s="38" t="s">
        <v>32</v>
      </c>
      <c r="I201" s="117"/>
      <c r="J201" s="69" t="s">
        <v>2276</v>
      </c>
      <c r="K201" s="68"/>
      <c r="L201" s="117"/>
      <c r="M201" s="117"/>
      <c r="N201" s="117" t="s">
        <v>37</v>
      </c>
      <c r="O201" s="117"/>
      <c r="P201" s="117"/>
      <c r="Q201" s="117" t="s">
        <v>37</v>
      </c>
      <c r="R201" s="117"/>
      <c r="S201" s="117"/>
      <c r="T201" s="117"/>
      <c r="U201" s="117"/>
      <c r="V201" s="117" t="s">
        <v>37</v>
      </c>
      <c r="W201" s="117"/>
      <c r="X201" s="68"/>
      <c r="Y201" s="117" t="s">
        <v>37</v>
      </c>
      <c r="Z201" s="117"/>
      <c r="AA201" s="85" t="s">
        <v>513</v>
      </c>
    </row>
    <row r="202" spans="1:27" x14ac:dyDescent="0.3">
      <c r="A202" s="114" t="str">
        <f t="shared" si="21"/>
        <v>2007</v>
      </c>
      <c r="B202" s="114" t="str">
        <f t="shared" si="22"/>
        <v>276</v>
      </c>
      <c r="C202" s="114" t="str">
        <f t="shared" si="23"/>
        <v>1/1/2007</v>
      </c>
      <c r="D202" s="114">
        <f t="shared" si="24"/>
        <v>39083</v>
      </c>
      <c r="E202" s="114">
        <f t="shared" si="25"/>
        <v>39358</v>
      </c>
      <c r="F202" s="62">
        <f t="shared" si="26"/>
        <v>39358</v>
      </c>
      <c r="G202" s="40">
        <f t="shared" si="27"/>
        <v>39358</v>
      </c>
      <c r="H202" s="87" t="s">
        <v>396</v>
      </c>
      <c r="I202" s="117" t="s">
        <v>396</v>
      </c>
      <c r="J202" s="69" t="s">
        <v>398</v>
      </c>
      <c r="K202" s="68"/>
      <c r="L202" s="117"/>
      <c r="M202" s="117"/>
      <c r="N202" s="117" t="s">
        <v>37</v>
      </c>
      <c r="O202" s="117"/>
      <c r="P202" s="117"/>
      <c r="Q202" s="117"/>
      <c r="R202" s="117"/>
      <c r="S202" s="117"/>
      <c r="T202" s="117"/>
      <c r="U202" s="117"/>
      <c r="V202" s="117"/>
      <c r="W202" s="117" t="s">
        <v>37</v>
      </c>
      <c r="X202" s="68"/>
      <c r="Y202" s="117"/>
      <c r="Z202" s="117"/>
      <c r="AA202" s="85"/>
    </row>
    <row r="203" spans="1:27" x14ac:dyDescent="0.3">
      <c r="A203" s="114" t="str">
        <f t="shared" si="21"/>
        <v>2007</v>
      </c>
      <c r="B203" s="114" t="str">
        <f t="shared" si="22"/>
        <v>276</v>
      </c>
      <c r="C203" s="114" t="str">
        <f t="shared" si="23"/>
        <v>1/1/2007</v>
      </c>
      <c r="D203" s="114">
        <f t="shared" si="24"/>
        <v>39083</v>
      </c>
      <c r="E203" s="114">
        <f t="shared" si="25"/>
        <v>39358</v>
      </c>
      <c r="F203" s="62">
        <f t="shared" si="26"/>
        <v>39358</v>
      </c>
      <c r="G203" s="62">
        <f t="shared" si="27"/>
        <v>39358</v>
      </c>
      <c r="H203" s="87" t="s">
        <v>399</v>
      </c>
      <c r="I203" s="117" t="s">
        <v>400</v>
      </c>
      <c r="J203" s="69" t="s">
        <v>401</v>
      </c>
      <c r="K203" s="68"/>
      <c r="L203" s="117"/>
      <c r="M203" s="117"/>
      <c r="N203" s="117" t="s">
        <v>37</v>
      </c>
      <c r="O203" s="117"/>
      <c r="P203" s="117"/>
      <c r="Q203" s="117"/>
      <c r="R203" s="117"/>
      <c r="S203" s="117"/>
      <c r="T203" s="117"/>
      <c r="U203" s="117"/>
      <c r="V203" s="117"/>
      <c r="W203" s="117" t="s">
        <v>37</v>
      </c>
      <c r="X203" s="68"/>
      <c r="Y203" s="117"/>
      <c r="Z203" s="117"/>
      <c r="AA203" s="85"/>
    </row>
    <row r="204" spans="1:27" x14ac:dyDescent="0.3">
      <c r="A204" s="114" t="str">
        <f t="shared" si="21"/>
        <v>2007</v>
      </c>
      <c r="B204" s="114" t="str">
        <f t="shared" si="22"/>
        <v>276</v>
      </c>
      <c r="C204" s="114" t="str">
        <f t="shared" si="23"/>
        <v>1/1/2007</v>
      </c>
      <c r="D204" s="114">
        <f t="shared" si="24"/>
        <v>39083</v>
      </c>
      <c r="E204" s="114">
        <f t="shared" si="25"/>
        <v>39358</v>
      </c>
      <c r="F204" s="62">
        <f t="shared" si="26"/>
        <v>39358</v>
      </c>
      <c r="G204" s="30">
        <f t="shared" si="27"/>
        <v>39358</v>
      </c>
      <c r="H204" s="37" t="s">
        <v>965</v>
      </c>
      <c r="I204" s="117" t="s">
        <v>966</v>
      </c>
      <c r="J204" s="69" t="s">
        <v>350</v>
      </c>
      <c r="K204" s="68" t="s">
        <v>37</v>
      </c>
      <c r="L204" s="117"/>
      <c r="M204" s="117"/>
      <c r="N204" s="117"/>
      <c r="O204" s="117"/>
      <c r="P204" s="117" t="s">
        <v>37</v>
      </c>
      <c r="Q204" s="117"/>
      <c r="R204" s="117"/>
      <c r="S204" s="117"/>
      <c r="T204" s="117" t="s">
        <v>37</v>
      </c>
      <c r="U204" s="117"/>
      <c r="V204" s="117"/>
      <c r="W204" s="117"/>
      <c r="X204" s="68"/>
      <c r="Y204" s="117" t="s">
        <v>37</v>
      </c>
      <c r="Z204" s="117"/>
      <c r="AA204" s="86"/>
    </row>
    <row r="205" spans="1:27" x14ac:dyDescent="0.3">
      <c r="A205" s="114" t="str">
        <f t="shared" si="21"/>
        <v>2007</v>
      </c>
      <c r="B205" s="114" t="str">
        <f t="shared" si="22"/>
        <v>278</v>
      </c>
      <c r="C205" s="114" t="str">
        <f t="shared" si="23"/>
        <v>1/1/2007</v>
      </c>
      <c r="D205" s="114">
        <f t="shared" si="24"/>
        <v>39083</v>
      </c>
      <c r="E205" s="114">
        <f t="shared" si="25"/>
        <v>39360</v>
      </c>
      <c r="F205" s="62">
        <f t="shared" si="26"/>
        <v>39360</v>
      </c>
      <c r="G205" s="30">
        <f t="shared" si="27"/>
        <v>39360</v>
      </c>
      <c r="H205" s="87" t="s">
        <v>410</v>
      </c>
      <c r="I205" s="117" t="s">
        <v>410</v>
      </c>
      <c r="J205" s="69" t="s">
        <v>411</v>
      </c>
      <c r="K205" s="68"/>
      <c r="L205" s="117"/>
      <c r="M205" s="117"/>
      <c r="N205" s="117" t="s">
        <v>37</v>
      </c>
      <c r="O205" s="117"/>
      <c r="P205" s="117"/>
      <c r="Q205" s="117"/>
      <c r="R205" s="117"/>
      <c r="S205" s="117"/>
      <c r="T205" s="117"/>
      <c r="U205" s="117"/>
      <c r="V205" s="117"/>
      <c r="W205" s="117" t="s">
        <v>37</v>
      </c>
      <c r="X205" s="68"/>
      <c r="Y205" s="117"/>
      <c r="Z205" s="117"/>
      <c r="AA205" s="85"/>
    </row>
    <row r="206" spans="1:27" x14ac:dyDescent="0.3">
      <c r="A206" s="114" t="str">
        <f t="shared" si="21"/>
        <v>2007</v>
      </c>
      <c r="B206" s="114" t="str">
        <f t="shared" si="22"/>
        <v>295</v>
      </c>
      <c r="C206" s="114" t="str">
        <f t="shared" si="23"/>
        <v>1/1/2007</v>
      </c>
      <c r="D206" s="114">
        <f t="shared" si="24"/>
        <v>39083</v>
      </c>
      <c r="E206" s="114">
        <f t="shared" si="25"/>
        <v>39377</v>
      </c>
      <c r="F206" s="62">
        <f t="shared" si="26"/>
        <v>39377</v>
      </c>
      <c r="G206" s="62">
        <f t="shared" si="27"/>
        <v>39377</v>
      </c>
      <c r="H206" s="68" t="s">
        <v>251</v>
      </c>
      <c r="I206" s="117" t="s">
        <v>285</v>
      </c>
      <c r="J206" s="69" t="s">
        <v>252</v>
      </c>
      <c r="K206" s="68"/>
      <c r="L206" s="117"/>
      <c r="M206" s="117"/>
      <c r="N206" s="117"/>
      <c r="O206" s="117" t="s">
        <v>37</v>
      </c>
      <c r="P206" s="117"/>
      <c r="Q206" s="117"/>
      <c r="R206" s="117"/>
      <c r="S206" s="117"/>
      <c r="T206" s="117" t="s">
        <v>37</v>
      </c>
      <c r="U206" s="117"/>
      <c r="V206" s="117"/>
      <c r="W206" s="117"/>
      <c r="X206" s="68"/>
      <c r="Y206" s="117" t="s">
        <v>37</v>
      </c>
      <c r="Z206" s="117"/>
      <c r="AA206" s="86" t="s">
        <v>508</v>
      </c>
    </row>
    <row r="207" spans="1:27" x14ac:dyDescent="0.3">
      <c r="A207" s="114" t="str">
        <f t="shared" si="21"/>
        <v>2007</v>
      </c>
      <c r="B207" s="114" t="str">
        <f t="shared" si="22"/>
        <v>296</v>
      </c>
      <c r="C207" s="114" t="str">
        <f t="shared" si="23"/>
        <v>1/1/2007</v>
      </c>
      <c r="D207" s="114">
        <f t="shared" si="24"/>
        <v>39083</v>
      </c>
      <c r="E207" s="114">
        <f t="shared" si="25"/>
        <v>39378</v>
      </c>
      <c r="F207" s="62">
        <f t="shared" si="26"/>
        <v>39378</v>
      </c>
      <c r="G207" s="30">
        <f t="shared" si="27"/>
        <v>39378</v>
      </c>
      <c r="H207" s="38" t="s">
        <v>33</v>
      </c>
      <c r="I207" s="117"/>
      <c r="J207" s="69" t="s">
        <v>2277</v>
      </c>
      <c r="K207" s="68"/>
      <c r="L207" s="117"/>
      <c r="M207" s="117"/>
      <c r="N207" s="117" t="s">
        <v>37</v>
      </c>
      <c r="O207" s="117"/>
      <c r="P207" s="117"/>
      <c r="Q207" s="117" t="s">
        <v>37</v>
      </c>
      <c r="R207" s="117"/>
      <c r="S207" s="117"/>
      <c r="T207" s="117"/>
      <c r="U207" s="117"/>
      <c r="V207" s="117" t="s">
        <v>37</v>
      </c>
      <c r="W207" s="117"/>
      <c r="X207" s="68"/>
      <c r="Y207" s="117" t="s">
        <v>37</v>
      </c>
      <c r="Z207" s="117"/>
      <c r="AA207" s="85" t="s">
        <v>513</v>
      </c>
    </row>
    <row r="208" spans="1:27" x14ac:dyDescent="0.3">
      <c r="A208" s="114" t="str">
        <f t="shared" si="21"/>
        <v>2007</v>
      </c>
      <c r="B208" s="114" t="str">
        <f t="shared" si="22"/>
        <v>297</v>
      </c>
      <c r="C208" s="114" t="str">
        <f t="shared" si="23"/>
        <v>1/1/2007</v>
      </c>
      <c r="D208" s="114">
        <f t="shared" si="24"/>
        <v>39083</v>
      </c>
      <c r="E208" s="114">
        <f t="shared" si="25"/>
        <v>39379</v>
      </c>
      <c r="F208" s="62">
        <f t="shared" si="26"/>
        <v>39379</v>
      </c>
      <c r="G208" s="40">
        <f t="shared" si="27"/>
        <v>39379</v>
      </c>
      <c r="H208" s="87" t="s">
        <v>402</v>
      </c>
      <c r="I208" s="117" t="s">
        <v>405</v>
      </c>
      <c r="J208" s="69" t="s">
        <v>403</v>
      </c>
      <c r="K208" s="68"/>
      <c r="L208" s="117"/>
      <c r="M208" s="117"/>
      <c r="N208" s="117" t="s">
        <v>37</v>
      </c>
      <c r="O208" s="117"/>
      <c r="P208" s="117"/>
      <c r="Q208" s="117"/>
      <c r="R208" s="117"/>
      <c r="S208" s="117"/>
      <c r="T208" s="117"/>
      <c r="U208" s="117"/>
      <c r="V208" s="117"/>
      <c r="W208" s="117" t="s">
        <v>37</v>
      </c>
      <c r="X208" s="68"/>
      <c r="Y208" s="117"/>
      <c r="Z208" s="117"/>
      <c r="AA208" s="85"/>
    </row>
    <row r="209" spans="1:27" x14ac:dyDescent="0.3">
      <c r="A209" s="114" t="str">
        <f t="shared" si="21"/>
        <v>2007</v>
      </c>
      <c r="B209" s="114" t="str">
        <f t="shared" si="22"/>
        <v>298</v>
      </c>
      <c r="C209" s="114" t="str">
        <f t="shared" si="23"/>
        <v>1/1/2007</v>
      </c>
      <c r="D209" s="114">
        <f t="shared" si="24"/>
        <v>39083</v>
      </c>
      <c r="E209" s="114">
        <f t="shared" si="25"/>
        <v>39380</v>
      </c>
      <c r="F209" s="62">
        <f t="shared" si="26"/>
        <v>39380</v>
      </c>
      <c r="G209" s="40">
        <f t="shared" si="27"/>
        <v>39380</v>
      </c>
      <c r="H209" s="87" t="s">
        <v>404</v>
      </c>
      <c r="I209" s="117" t="s">
        <v>406</v>
      </c>
      <c r="J209" s="69" t="s">
        <v>407</v>
      </c>
      <c r="K209" s="68"/>
      <c r="L209" s="117"/>
      <c r="M209" s="117"/>
      <c r="N209" s="117" t="s">
        <v>37</v>
      </c>
      <c r="O209" s="117"/>
      <c r="P209" s="117"/>
      <c r="Q209" s="117"/>
      <c r="R209" s="117"/>
      <c r="S209" s="117"/>
      <c r="T209" s="117"/>
      <c r="U209" s="117"/>
      <c r="V209" s="117"/>
      <c r="W209" s="117" t="s">
        <v>37</v>
      </c>
      <c r="X209" s="68"/>
      <c r="Y209" s="117"/>
      <c r="Z209" s="117"/>
      <c r="AA209" s="85"/>
    </row>
    <row r="210" spans="1:27" x14ac:dyDescent="0.3">
      <c r="A210" s="114" t="str">
        <f t="shared" si="21"/>
        <v>2007</v>
      </c>
      <c r="B210" s="114" t="str">
        <f t="shared" si="22"/>
        <v>305</v>
      </c>
      <c r="C210" s="114" t="str">
        <f t="shared" si="23"/>
        <v>1/1/2007</v>
      </c>
      <c r="D210" s="114">
        <f t="shared" si="24"/>
        <v>39083</v>
      </c>
      <c r="E210" s="114">
        <f t="shared" si="25"/>
        <v>39387</v>
      </c>
      <c r="F210" s="62">
        <f t="shared" si="26"/>
        <v>39387</v>
      </c>
      <c r="G210" s="62">
        <f t="shared" si="27"/>
        <v>39387</v>
      </c>
      <c r="H210" s="87" t="s">
        <v>408</v>
      </c>
      <c r="I210" s="117" t="s">
        <v>408</v>
      </c>
      <c r="J210" s="69" t="s">
        <v>409</v>
      </c>
      <c r="K210" s="68"/>
      <c r="L210" s="117"/>
      <c r="M210" s="117"/>
      <c r="N210" s="117" t="s">
        <v>37</v>
      </c>
      <c r="O210" s="117"/>
      <c r="P210" s="117"/>
      <c r="Q210" s="117"/>
      <c r="R210" s="117"/>
      <c r="S210" s="117"/>
      <c r="T210" s="117"/>
      <c r="U210" s="117"/>
      <c r="V210" s="117"/>
      <c r="W210" s="117" t="s">
        <v>37</v>
      </c>
      <c r="X210" s="68"/>
      <c r="Y210" s="117"/>
      <c r="Z210" s="117"/>
      <c r="AA210" s="85"/>
    </row>
    <row r="211" spans="1:27" x14ac:dyDescent="0.3">
      <c r="A211" s="114" t="str">
        <f t="shared" si="21"/>
        <v>2007</v>
      </c>
      <c r="B211" s="114" t="str">
        <f t="shared" si="22"/>
        <v>312</v>
      </c>
      <c r="C211" s="114" t="str">
        <f t="shared" si="23"/>
        <v>1/1/2007</v>
      </c>
      <c r="D211" s="114">
        <f t="shared" si="24"/>
        <v>39083</v>
      </c>
      <c r="E211" s="114">
        <f t="shared" si="25"/>
        <v>39394</v>
      </c>
      <c r="F211" s="62">
        <f t="shared" si="26"/>
        <v>39394</v>
      </c>
      <c r="G211" s="62">
        <f t="shared" si="27"/>
        <v>39394</v>
      </c>
      <c r="H211" s="68" t="s">
        <v>34</v>
      </c>
      <c r="I211" s="117" t="s">
        <v>50</v>
      </c>
      <c r="J211" s="69" t="s">
        <v>361</v>
      </c>
      <c r="K211" s="68" t="s">
        <v>37</v>
      </c>
      <c r="L211" s="117"/>
      <c r="M211" s="117"/>
      <c r="N211" s="117"/>
      <c r="O211" s="117"/>
      <c r="P211" s="117" t="s">
        <v>37</v>
      </c>
      <c r="Q211" s="117" t="s">
        <v>37</v>
      </c>
      <c r="R211" s="117"/>
      <c r="S211" s="117" t="s">
        <v>37</v>
      </c>
      <c r="T211" s="117"/>
      <c r="U211" s="117"/>
      <c r="V211" s="117"/>
      <c r="W211" s="117"/>
      <c r="X211" s="68"/>
      <c r="Y211" s="117" t="s">
        <v>37</v>
      </c>
      <c r="Z211" s="117"/>
      <c r="AA211" s="83" t="s">
        <v>543</v>
      </c>
    </row>
    <row r="212" spans="1:27" x14ac:dyDescent="0.3">
      <c r="A212" s="114" t="str">
        <f t="shared" si="21"/>
        <v>2007</v>
      </c>
      <c r="B212" s="114" t="str">
        <f t="shared" si="22"/>
        <v>318</v>
      </c>
      <c r="C212" s="114" t="str">
        <f t="shared" si="23"/>
        <v>1/1/2007</v>
      </c>
      <c r="D212" s="114">
        <f t="shared" si="24"/>
        <v>39083</v>
      </c>
      <c r="E212" s="114">
        <f t="shared" si="25"/>
        <v>39400</v>
      </c>
      <c r="F212" s="62">
        <f t="shared" si="26"/>
        <v>39400</v>
      </c>
      <c r="G212" s="62">
        <f t="shared" si="27"/>
        <v>39400</v>
      </c>
      <c r="H212" s="68" t="s">
        <v>302</v>
      </c>
      <c r="I212" s="117"/>
      <c r="J212" s="69" t="s">
        <v>264</v>
      </c>
      <c r="K212" s="68" t="s">
        <v>37</v>
      </c>
      <c r="L212" s="117"/>
      <c r="M212" s="117"/>
      <c r="N212" s="117"/>
      <c r="O212" s="117"/>
      <c r="P212" s="117"/>
      <c r="Q212" s="117"/>
      <c r="R212" s="117"/>
      <c r="S212" s="117"/>
      <c r="T212" s="117"/>
      <c r="U212" s="117"/>
      <c r="V212" s="117"/>
      <c r="W212" s="117"/>
      <c r="X212" s="68"/>
      <c r="Y212" s="117"/>
      <c r="Z212" s="117"/>
      <c r="AA212" s="83"/>
    </row>
    <row r="213" spans="1:27" x14ac:dyDescent="0.3">
      <c r="A213" s="114" t="str">
        <f t="shared" si="21"/>
        <v>2007</v>
      </c>
      <c r="B213" s="114" t="str">
        <f t="shared" si="22"/>
        <v>330</v>
      </c>
      <c r="C213" s="114" t="str">
        <f t="shared" si="23"/>
        <v>1/1/2007</v>
      </c>
      <c r="D213" s="114">
        <f t="shared" si="24"/>
        <v>39083</v>
      </c>
      <c r="E213" s="114">
        <f t="shared" si="25"/>
        <v>39412</v>
      </c>
      <c r="F213" s="62">
        <f t="shared" si="26"/>
        <v>39412</v>
      </c>
      <c r="G213" s="62">
        <f t="shared" si="27"/>
        <v>39412</v>
      </c>
      <c r="H213" s="87" t="s">
        <v>412</v>
      </c>
      <c r="I213" s="117" t="s">
        <v>412</v>
      </c>
      <c r="J213" s="69" t="s">
        <v>413</v>
      </c>
      <c r="K213" s="68"/>
      <c r="L213" s="117"/>
      <c r="M213" s="117"/>
      <c r="N213" s="117" t="s">
        <v>37</v>
      </c>
      <c r="O213" s="117"/>
      <c r="P213" s="117"/>
      <c r="Q213" s="117"/>
      <c r="R213" s="117"/>
      <c r="S213" s="117"/>
      <c r="T213" s="117"/>
      <c r="U213" s="117"/>
      <c r="V213" s="117"/>
      <c r="W213" s="117" t="s">
        <v>37</v>
      </c>
      <c r="X213" s="68"/>
      <c r="Y213" s="117"/>
      <c r="Z213" s="117"/>
      <c r="AA213" s="85"/>
    </row>
    <row r="214" spans="1:27" x14ac:dyDescent="0.3">
      <c r="A214" s="114" t="str">
        <f t="shared" si="21"/>
        <v>2007</v>
      </c>
      <c r="B214" s="114" t="str">
        <f t="shared" si="22"/>
        <v>333</v>
      </c>
      <c r="C214" s="114" t="str">
        <f t="shared" si="23"/>
        <v>1/1/2007</v>
      </c>
      <c r="D214" s="114">
        <f t="shared" si="24"/>
        <v>39083</v>
      </c>
      <c r="E214" s="114">
        <f t="shared" si="25"/>
        <v>39415</v>
      </c>
      <c r="F214" s="62">
        <f t="shared" si="26"/>
        <v>39415</v>
      </c>
      <c r="G214" s="30">
        <f t="shared" si="27"/>
        <v>39415</v>
      </c>
      <c r="H214" s="68" t="s">
        <v>303</v>
      </c>
      <c r="I214" s="117"/>
      <c r="J214" s="69" t="s">
        <v>253</v>
      </c>
      <c r="K214" s="68" t="s">
        <v>37</v>
      </c>
      <c r="L214" s="117"/>
      <c r="M214" s="117"/>
      <c r="N214" s="117"/>
      <c r="O214" s="117"/>
      <c r="P214" s="117"/>
      <c r="Q214" s="117"/>
      <c r="R214" s="117"/>
      <c r="S214" s="117"/>
      <c r="T214" s="117"/>
      <c r="U214" s="117"/>
      <c r="V214" s="117"/>
      <c r="W214" s="117"/>
      <c r="X214" s="68"/>
      <c r="Y214" s="117"/>
      <c r="Z214" s="117"/>
      <c r="AA214" s="83"/>
    </row>
    <row r="215" spans="1:27" x14ac:dyDescent="0.3">
      <c r="A215" s="114" t="str">
        <f t="shared" si="21"/>
        <v>2007</v>
      </c>
      <c r="B215" s="114" t="str">
        <f t="shared" si="22"/>
        <v>347</v>
      </c>
      <c r="C215" s="114" t="str">
        <f t="shared" si="23"/>
        <v>1/1/2007</v>
      </c>
      <c r="D215" s="114">
        <f t="shared" si="24"/>
        <v>39083</v>
      </c>
      <c r="E215" s="114">
        <f t="shared" si="25"/>
        <v>39429</v>
      </c>
      <c r="F215" s="62">
        <f t="shared" si="26"/>
        <v>39429</v>
      </c>
      <c r="G215" s="62">
        <f t="shared" si="27"/>
        <v>39429</v>
      </c>
      <c r="H215" s="68" t="s">
        <v>304</v>
      </c>
      <c r="I215" s="117"/>
      <c r="J215" s="69" t="s">
        <v>265</v>
      </c>
      <c r="K215" s="68" t="s">
        <v>37</v>
      </c>
      <c r="L215" s="117"/>
      <c r="M215" s="117"/>
      <c r="N215" s="117"/>
      <c r="O215" s="117"/>
      <c r="P215" s="117"/>
      <c r="Q215" s="117"/>
      <c r="R215" s="117"/>
      <c r="S215" s="117"/>
      <c r="T215" s="117"/>
      <c r="U215" s="117"/>
      <c r="V215" s="117"/>
      <c r="W215" s="117"/>
      <c r="X215" s="68"/>
      <c r="Y215" s="117"/>
      <c r="Z215" s="117"/>
      <c r="AA215" s="86" t="s">
        <v>544</v>
      </c>
    </row>
    <row r="216" spans="1:27" ht="15" thickBot="1" x14ac:dyDescent="0.35">
      <c r="A216" s="114" t="str">
        <f t="shared" si="21"/>
        <v>2007</v>
      </c>
      <c r="B216" s="114" t="str">
        <f t="shared" si="22"/>
        <v>354</v>
      </c>
      <c r="C216" s="114" t="str">
        <f t="shared" si="23"/>
        <v>1/1/2007</v>
      </c>
      <c r="D216" s="114">
        <f t="shared" si="24"/>
        <v>39083</v>
      </c>
      <c r="E216" s="114">
        <f t="shared" si="25"/>
        <v>39436</v>
      </c>
      <c r="F216" s="62">
        <f t="shared" si="26"/>
        <v>39436</v>
      </c>
      <c r="G216" s="97">
        <f t="shared" si="27"/>
        <v>39436</v>
      </c>
      <c r="H216" s="92" t="s">
        <v>35</v>
      </c>
      <c r="I216" s="118" t="s">
        <v>42</v>
      </c>
      <c r="J216" s="93" t="s">
        <v>36</v>
      </c>
      <c r="K216" s="92" t="s">
        <v>37</v>
      </c>
      <c r="L216" s="118"/>
      <c r="M216" s="118"/>
      <c r="N216" s="118"/>
      <c r="O216" s="118"/>
      <c r="P216" s="118" t="s">
        <v>37</v>
      </c>
      <c r="Q216" s="118" t="s">
        <v>37</v>
      </c>
      <c r="R216" s="118"/>
      <c r="S216" s="118" t="s">
        <v>37</v>
      </c>
      <c r="T216" s="118"/>
      <c r="U216" s="118"/>
      <c r="V216" s="118"/>
      <c r="W216" s="118"/>
      <c r="X216" s="92"/>
      <c r="Y216" s="118" t="s">
        <v>37</v>
      </c>
      <c r="Z216" s="118"/>
      <c r="AA216" s="110" t="s">
        <v>545</v>
      </c>
    </row>
    <row r="217" spans="1:27" x14ac:dyDescent="0.3">
      <c r="A217" s="114" t="str">
        <f t="shared" si="21"/>
        <v>2008</v>
      </c>
      <c r="B217" s="114" t="str">
        <f t="shared" si="22"/>
        <v>002</v>
      </c>
      <c r="C217" s="114" t="str">
        <f t="shared" si="23"/>
        <v>1/1/2008</v>
      </c>
      <c r="D217" s="114">
        <f t="shared" si="24"/>
        <v>39448</v>
      </c>
      <c r="E217" s="114">
        <f t="shared" si="25"/>
        <v>39449</v>
      </c>
      <c r="F217" s="62">
        <f t="shared" si="26"/>
        <v>39449</v>
      </c>
      <c r="G217" s="96">
        <f t="shared" si="27"/>
        <v>39449</v>
      </c>
      <c r="H217" s="33" t="s">
        <v>1089</v>
      </c>
      <c r="I217" s="89"/>
      <c r="J217" s="90" t="s">
        <v>1090</v>
      </c>
      <c r="K217" s="91" t="s">
        <v>37</v>
      </c>
      <c r="L217" s="89"/>
      <c r="M217" s="89"/>
      <c r="N217" s="89"/>
      <c r="O217" s="89"/>
      <c r="P217" s="89"/>
      <c r="Q217" s="89"/>
      <c r="R217" s="89"/>
      <c r="S217" s="89"/>
      <c r="T217" s="89"/>
      <c r="U217" s="89"/>
      <c r="V217" s="89"/>
      <c r="W217" s="89"/>
      <c r="X217" s="91" t="s">
        <v>37</v>
      </c>
      <c r="Y217" s="89"/>
      <c r="Z217" s="89"/>
      <c r="AA217" s="102" t="s">
        <v>1827</v>
      </c>
    </row>
    <row r="218" spans="1:27" ht="22.8" x14ac:dyDescent="0.3">
      <c r="A218" s="114" t="str">
        <f t="shared" si="21"/>
        <v>2008</v>
      </c>
      <c r="B218" s="114" t="str">
        <f t="shared" si="22"/>
        <v>003</v>
      </c>
      <c r="C218" s="114" t="str">
        <f t="shared" si="23"/>
        <v>1/1/2008</v>
      </c>
      <c r="D218" s="114">
        <f t="shared" si="24"/>
        <v>39448</v>
      </c>
      <c r="E218" s="114">
        <f t="shared" si="25"/>
        <v>39450</v>
      </c>
      <c r="F218" s="62">
        <f t="shared" si="26"/>
        <v>39450</v>
      </c>
      <c r="G218" s="30">
        <f t="shared" si="27"/>
        <v>39450</v>
      </c>
      <c r="H218" s="117" t="s">
        <v>53</v>
      </c>
      <c r="I218" s="117" t="s">
        <v>457</v>
      </c>
      <c r="J218" s="69" t="s">
        <v>363</v>
      </c>
      <c r="K218" s="68"/>
      <c r="L218" s="117"/>
      <c r="M218" s="117"/>
      <c r="N218" s="117" t="s">
        <v>37</v>
      </c>
      <c r="O218" s="117"/>
      <c r="P218" s="117"/>
      <c r="Q218" s="117" t="s">
        <v>37</v>
      </c>
      <c r="R218" s="117"/>
      <c r="S218" s="117"/>
      <c r="T218" s="117" t="s">
        <v>37</v>
      </c>
      <c r="U218" s="117"/>
      <c r="V218" s="117"/>
      <c r="W218" s="117"/>
      <c r="X218" s="68"/>
      <c r="Y218" s="117" t="s">
        <v>37</v>
      </c>
      <c r="Z218" s="117"/>
      <c r="AA218" s="83" t="s">
        <v>162</v>
      </c>
    </row>
    <row r="219" spans="1:27" x14ac:dyDescent="0.3">
      <c r="A219" s="114" t="str">
        <f t="shared" si="21"/>
        <v>2008</v>
      </c>
      <c r="B219" s="114" t="str">
        <f t="shared" si="22"/>
        <v>007</v>
      </c>
      <c r="C219" s="114" t="str">
        <f t="shared" si="23"/>
        <v>1/1/2008</v>
      </c>
      <c r="D219" s="114">
        <f t="shared" si="24"/>
        <v>39448</v>
      </c>
      <c r="E219" s="114">
        <f t="shared" si="25"/>
        <v>39454</v>
      </c>
      <c r="F219" s="62">
        <f t="shared" si="26"/>
        <v>39454</v>
      </c>
      <c r="G219" s="40">
        <f t="shared" si="27"/>
        <v>39454</v>
      </c>
      <c r="H219" s="68" t="s">
        <v>54</v>
      </c>
      <c r="I219" s="117" t="s">
        <v>89</v>
      </c>
      <c r="J219" s="69" t="s">
        <v>379</v>
      </c>
      <c r="K219" s="68"/>
      <c r="L219" s="117"/>
      <c r="M219" s="117"/>
      <c r="N219" s="117" t="s">
        <v>37</v>
      </c>
      <c r="O219" s="117"/>
      <c r="P219" s="117"/>
      <c r="Q219" s="117"/>
      <c r="R219" s="117"/>
      <c r="S219" s="117"/>
      <c r="T219" s="117"/>
      <c r="U219" s="117"/>
      <c r="V219" s="117"/>
      <c r="W219" s="117"/>
      <c r="X219" s="68"/>
      <c r="Y219" s="117"/>
      <c r="Z219" s="117"/>
      <c r="AA219" s="86"/>
    </row>
    <row r="220" spans="1:27" x14ac:dyDescent="0.3">
      <c r="A220" s="114" t="str">
        <f t="shared" si="21"/>
        <v>2008</v>
      </c>
      <c r="B220" s="114" t="str">
        <f t="shared" si="22"/>
        <v>024</v>
      </c>
      <c r="C220" s="114" t="str">
        <f t="shared" si="23"/>
        <v>1/1/2008</v>
      </c>
      <c r="D220" s="114">
        <f t="shared" si="24"/>
        <v>39448</v>
      </c>
      <c r="E220" s="114">
        <f t="shared" si="25"/>
        <v>39471</v>
      </c>
      <c r="F220" s="62">
        <f t="shared" si="26"/>
        <v>39471</v>
      </c>
      <c r="G220" s="62">
        <f t="shared" si="27"/>
        <v>39471</v>
      </c>
      <c r="H220" s="87" t="s">
        <v>416</v>
      </c>
      <c r="I220" s="117" t="s">
        <v>417</v>
      </c>
      <c r="J220" s="69" t="s">
        <v>2278</v>
      </c>
      <c r="K220" s="68"/>
      <c r="L220" s="117"/>
      <c r="M220" s="117"/>
      <c r="N220" s="117" t="s">
        <v>37</v>
      </c>
      <c r="O220" s="117"/>
      <c r="P220" s="117"/>
      <c r="Q220" s="117" t="s">
        <v>37</v>
      </c>
      <c r="R220" s="117"/>
      <c r="S220" s="117"/>
      <c r="T220" s="117"/>
      <c r="U220" s="117"/>
      <c r="V220" s="117" t="s">
        <v>37</v>
      </c>
      <c r="W220" s="117"/>
      <c r="X220" s="68"/>
      <c r="Y220" s="117" t="s">
        <v>37</v>
      </c>
      <c r="Z220" s="117"/>
      <c r="AA220" s="85" t="s">
        <v>513</v>
      </c>
    </row>
    <row r="221" spans="1:27" x14ac:dyDescent="0.3">
      <c r="A221" s="114" t="str">
        <f t="shared" si="21"/>
        <v>2008</v>
      </c>
      <c r="B221" s="114" t="str">
        <f t="shared" si="22"/>
        <v>024</v>
      </c>
      <c r="C221" s="114" t="str">
        <f t="shared" si="23"/>
        <v>1/1/2008</v>
      </c>
      <c r="D221" s="114">
        <f t="shared" si="24"/>
        <v>39448</v>
      </c>
      <c r="E221" s="114">
        <f t="shared" si="25"/>
        <v>39471</v>
      </c>
      <c r="F221" s="62">
        <f t="shared" si="26"/>
        <v>39471</v>
      </c>
      <c r="G221" s="30">
        <f t="shared" si="27"/>
        <v>39471</v>
      </c>
      <c r="H221" s="87" t="s">
        <v>470</v>
      </c>
      <c r="I221" s="117" t="s">
        <v>470</v>
      </c>
      <c r="J221" s="69" t="s">
        <v>472</v>
      </c>
      <c r="K221" s="68"/>
      <c r="L221" s="117"/>
      <c r="M221" s="117"/>
      <c r="N221" s="117" t="s">
        <v>37</v>
      </c>
      <c r="O221" s="117"/>
      <c r="P221" s="117"/>
      <c r="Q221" s="117"/>
      <c r="R221" s="117"/>
      <c r="S221" s="117"/>
      <c r="T221" s="117"/>
      <c r="U221" s="117"/>
      <c r="V221" s="117"/>
      <c r="W221" s="117" t="s">
        <v>37</v>
      </c>
      <c r="X221" s="68"/>
      <c r="Y221" s="117"/>
      <c r="Z221" s="117"/>
      <c r="AA221" s="85"/>
    </row>
    <row r="222" spans="1:27" x14ac:dyDescent="0.3">
      <c r="A222" s="114" t="str">
        <f t="shared" si="21"/>
        <v>2008</v>
      </c>
      <c r="B222" s="114" t="str">
        <f t="shared" si="22"/>
        <v>024</v>
      </c>
      <c r="C222" s="114" t="str">
        <f t="shared" si="23"/>
        <v>1/1/2008</v>
      </c>
      <c r="D222" s="114">
        <f t="shared" si="24"/>
        <v>39448</v>
      </c>
      <c r="E222" s="114">
        <f t="shared" si="25"/>
        <v>39471</v>
      </c>
      <c r="F222" s="62">
        <f t="shared" si="26"/>
        <v>39471</v>
      </c>
      <c r="G222" s="62">
        <f t="shared" si="27"/>
        <v>39471</v>
      </c>
      <c r="H222" s="87" t="s">
        <v>417</v>
      </c>
      <c r="I222" s="117" t="s">
        <v>471</v>
      </c>
      <c r="J222" s="69" t="s">
        <v>473</v>
      </c>
      <c r="K222" s="68"/>
      <c r="L222" s="117"/>
      <c r="M222" s="117"/>
      <c r="N222" s="117" t="s">
        <v>37</v>
      </c>
      <c r="O222" s="117"/>
      <c r="P222" s="117"/>
      <c r="Q222" s="117"/>
      <c r="R222" s="117"/>
      <c r="S222" s="117"/>
      <c r="T222" s="117"/>
      <c r="U222" s="117"/>
      <c r="V222" s="117"/>
      <c r="W222" s="117" t="s">
        <v>37</v>
      </c>
      <c r="X222" s="68"/>
      <c r="Y222" s="117"/>
      <c r="Z222" s="117"/>
      <c r="AA222" s="85"/>
    </row>
    <row r="223" spans="1:27" ht="22.8" x14ac:dyDescent="0.3">
      <c r="A223" s="114" t="str">
        <f t="shared" si="21"/>
        <v>2008</v>
      </c>
      <c r="B223" s="114" t="str">
        <f t="shared" si="22"/>
        <v>030</v>
      </c>
      <c r="C223" s="114" t="str">
        <f t="shared" si="23"/>
        <v>1/1/2008</v>
      </c>
      <c r="D223" s="114">
        <f t="shared" si="24"/>
        <v>39448</v>
      </c>
      <c r="E223" s="114">
        <f t="shared" si="25"/>
        <v>39477</v>
      </c>
      <c r="F223" s="62">
        <f t="shared" si="26"/>
        <v>39477</v>
      </c>
      <c r="G223" s="40">
        <f t="shared" si="27"/>
        <v>39477</v>
      </c>
      <c r="H223" s="68" t="s">
        <v>1721</v>
      </c>
      <c r="I223" s="117"/>
      <c r="J223" s="69" t="s">
        <v>419</v>
      </c>
      <c r="K223" s="68" t="s">
        <v>37</v>
      </c>
      <c r="L223" s="117"/>
      <c r="M223" s="117"/>
      <c r="N223" s="117"/>
      <c r="O223" s="117"/>
      <c r="P223" s="117"/>
      <c r="Q223" s="117"/>
      <c r="R223" s="117"/>
      <c r="S223" s="117"/>
      <c r="T223" s="117"/>
      <c r="U223" s="117"/>
      <c r="V223" s="117"/>
      <c r="W223" s="117"/>
      <c r="X223" s="68"/>
      <c r="Y223" s="117"/>
      <c r="Z223" s="117"/>
      <c r="AA223" s="83" t="s">
        <v>487</v>
      </c>
    </row>
    <row r="224" spans="1:27" ht="22.8" x14ac:dyDescent="0.3">
      <c r="A224" s="114" t="str">
        <f t="shared" si="21"/>
        <v>2008</v>
      </c>
      <c r="B224" s="114" t="str">
        <f t="shared" si="22"/>
        <v>030</v>
      </c>
      <c r="C224" s="114" t="str">
        <f t="shared" si="23"/>
        <v>1/1/2008</v>
      </c>
      <c r="D224" s="114">
        <f t="shared" si="24"/>
        <v>39448</v>
      </c>
      <c r="E224" s="114">
        <f t="shared" si="25"/>
        <v>39477</v>
      </c>
      <c r="F224" s="62">
        <f t="shared" si="26"/>
        <v>39477</v>
      </c>
      <c r="G224" s="62">
        <f t="shared" si="27"/>
        <v>39477</v>
      </c>
      <c r="H224" s="68" t="s">
        <v>1721</v>
      </c>
      <c r="I224" s="117"/>
      <c r="J224" s="69" t="s">
        <v>418</v>
      </c>
      <c r="K224" s="68" t="s">
        <v>37</v>
      </c>
      <c r="L224" s="117"/>
      <c r="M224" s="117"/>
      <c r="N224" s="117"/>
      <c r="O224" s="117"/>
      <c r="P224" s="117"/>
      <c r="Q224" s="117"/>
      <c r="R224" s="117"/>
      <c r="S224" s="117"/>
      <c r="T224" s="117"/>
      <c r="U224" s="117"/>
      <c r="V224" s="117"/>
      <c r="W224" s="117"/>
      <c r="X224" s="68"/>
      <c r="Y224" s="117"/>
      <c r="Z224" s="117"/>
      <c r="AA224" s="83" t="s">
        <v>487</v>
      </c>
    </row>
    <row r="225" spans="1:27" x14ac:dyDescent="0.3">
      <c r="A225" s="114" t="str">
        <f t="shared" si="21"/>
        <v>2008</v>
      </c>
      <c r="B225" s="114" t="str">
        <f t="shared" si="22"/>
        <v>035</v>
      </c>
      <c r="C225" s="114" t="str">
        <f t="shared" si="23"/>
        <v>1/1/2008</v>
      </c>
      <c r="D225" s="114">
        <f t="shared" si="24"/>
        <v>39448</v>
      </c>
      <c r="E225" s="114">
        <f t="shared" si="25"/>
        <v>39482</v>
      </c>
      <c r="F225" s="62">
        <f t="shared" si="26"/>
        <v>39482</v>
      </c>
      <c r="G225" s="40">
        <f t="shared" si="27"/>
        <v>39482</v>
      </c>
      <c r="H225" s="68" t="s">
        <v>465</v>
      </c>
      <c r="I225" s="117"/>
      <c r="J225" s="69" t="s">
        <v>443</v>
      </c>
      <c r="K225" s="68" t="s">
        <v>37</v>
      </c>
      <c r="L225" s="117"/>
      <c r="M225" s="117"/>
      <c r="N225" s="117"/>
      <c r="O225" s="117"/>
      <c r="P225" s="117"/>
      <c r="Q225" s="117"/>
      <c r="R225" s="117"/>
      <c r="S225" s="117"/>
      <c r="T225" s="117"/>
      <c r="U225" s="117"/>
      <c r="V225" s="117"/>
      <c r="W225" s="117"/>
      <c r="X225" s="68"/>
      <c r="Y225" s="117"/>
      <c r="Z225" s="117"/>
      <c r="AA225" s="83" t="s">
        <v>601</v>
      </c>
    </row>
    <row r="226" spans="1:27" x14ac:dyDescent="0.3">
      <c r="A226" s="114" t="str">
        <f t="shared" si="21"/>
        <v>2008</v>
      </c>
      <c r="B226" s="114" t="str">
        <f t="shared" si="22"/>
        <v>037</v>
      </c>
      <c r="C226" s="114" t="str">
        <f t="shared" si="23"/>
        <v>1/1/2008</v>
      </c>
      <c r="D226" s="114">
        <f t="shared" si="24"/>
        <v>39448</v>
      </c>
      <c r="E226" s="114">
        <f t="shared" si="25"/>
        <v>39484</v>
      </c>
      <c r="F226" s="62">
        <f t="shared" si="26"/>
        <v>39484</v>
      </c>
      <c r="G226" s="62">
        <f t="shared" si="27"/>
        <v>39484</v>
      </c>
      <c r="H226" s="68" t="s">
        <v>55</v>
      </c>
      <c r="I226" s="117" t="s">
        <v>71</v>
      </c>
      <c r="J226" s="69" t="s">
        <v>64</v>
      </c>
      <c r="K226" s="68" t="s">
        <v>37</v>
      </c>
      <c r="L226" s="117"/>
      <c r="M226" s="117"/>
      <c r="N226" s="117"/>
      <c r="O226" s="117"/>
      <c r="P226" s="117" t="s">
        <v>37</v>
      </c>
      <c r="Q226" s="117" t="s">
        <v>37</v>
      </c>
      <c r="R226" s="117"/>
      <c r="S226" s="117" t="s">
        <v>37</v>
      </c>
      <c r="T226" s="117"/>
      <c r="U226" s="117"/>
      <c r="V226" s="117"/>
      <c r="W226" s="117"/>
      <c r="X226" s="68"/>
      <c r="Y226" s="117" t="s">
        <v>37</v>
      </c>
      <c r="Z226" s="117"/>
      <c r="AA226" s="83" t="s">
        <v>546</v>
      </c>
    </row>
    <row r="227" spans="1:27" ht="15" thickBot="1" x14ac:dyDescent="0.35">
      <c r="A227" s="80" t="str">
        <f t="shared" si="21"/>
        <v>2008</v>
      </c>
      <c r="B227" s="80" t="str">
        <f t="shared" si="22"/>
        <v>038</v>
      </c>
      <c r="C227" s="80" t="str">
        <f t="shared" si="23"/>
        <v>1/1/2008</v>
      </c>
      <c r="D227" s="80">
        <f t="shared" si="24"/>
        <v>39448</v>
      </c>
      <c r="E227" s="80">
        <f t="shared" si="25"/>
        <v>39485</v>
      </c>
      <c r="F227" s="97">
        <f t="shared" si="26"/>
        <v>39485</v>
      </c>
      <c r="G227" s="62">
        <f t="shared" si="27"/>
        <v>39485</v>
      </c>
      <c r="H227" s="87" t="s">
        <v>474</v>
      </c>
      <c r="I227" s="117" t="s">
        <v>474</v>
      </c>
      <c r="J227" s="69" t="s">
        <v>742</v>
      </c>
      <c r="K227" s="68"/>
      <c r="L227" s="117" t="s">
        <v>37</v>
      </c>
      <c r="M227" s="117" t="s">
        <v>37</v>
      </c>
      <c r="N227" s="117"/>
      <c r="O227" s="117"/>
      <c r="P227" s="117"/>
      <c r="Q227" s="117"/>
      <c r="R227" s="117"/>
      <c r="S227" s="117"/>
      <c r="T227" s="117"/>
      <c r="U227" s="117"/>
      <c r="V227" s="117"/>
      <c r="W227" s="117" t="s">
        <v>37</v>
      </c>
      <c r="X227" s="68"/>
      <c r="Y227" s="117"/>
      <c r="Z227" s="117"/>
      <c r="AA227" s="85"/>
    </row>
    <row r="228" spans="1:27" x14ac:dyDescent="0.3">
      <c r="A228" s="78" t="str">
        <f t="shared" si="21"/>
        <v>2008</v>
      </c>
      <c r="B228" s="78" t="str">
        <f t="shared" si="22"/>
        <v>038</v>
      </c>
      <c r="C228" s="78" t="str">
        <f t="shared" si="23"/>
        <v>1/1/2008</v>
      </c>
      <c r="D228" s="78">
        <f t="shared" si="24"/>
        <v>39448</v>
      </c>
      <c r="E228" s="78">
        <f t="shared" si="25"/>
        <v>39485</v>
      </c>
      <c r="F228" s="96">
        <f t="shared" si="26"/>
        <v>39485</v>
      </c>
      <c r="G228" s="62">
        <f t="shared" si="27"/>
        <v>39485</v>
      </c>
      <c r="H228" s="87" t="s">
        <v>474</v>
      </c>
      <c r="I228" s="117" t="s">
        <v>474</v>
      </c>
      <c r="J228" s="69" t="s">
        <v>316</v>
      </c>
      <c r="K228" s="68"/>
      <c r="L228" s="117"/>
      <c r="M228" s="117"/>
      <c r="N228" s="117"/>
      <c r="O228" s="117" t="s">
        <v>37</v>
      </c>
      <c r="P228" s="117"/>
      <c r="Q228" s="117"/>
      <c r="R228" s="117"/>
      <c r="S228" s="117"/>
      <c r="T228" s="117"/>
      <c r="U228" s="117"/>
      <c r="V228" s="117"/>
      <c r="W228" s="117" t="s">
        <v>37</v>
      </c>
      <c r="X228" s="68"/>
      <c r="Y228" s="117"/>
      <c r="Z228" s="117"/>
      <c r="AA228" s="85"/>
    </row>
    <row r="229" spans="1:27" x14ac:dyDescent="0.3">
      <c r="A229" s="114" t="str">
        <f t="shared" si="21"/>
        <v>2008</v>
      </c>
      <c r="B229" s="114" t="str">
        <f t="shared" si="22"/>
        <v>042</v>
      </c>
      <c r="C229" s="114" t="str">
        <f t="shared" si="23"/>
        <v>1/1/2008</v>
      </c>
      <c r="D229" s="114">
        <f t="shared" si="24"/>
        <v>39448</v>
      </c>
      <c r="E229" s="114">
        <f t="shared" si="25"/>
        <v>39489</v>
      </c>
      <c r="F229" s="62">
        <f t="shared" si="26"/>
        <v>39489</v>
      </c>
      <c r="G229" s="62">
        <f t="shared" si="27"/>
        <v>39489</v>
      </c>
      <c r="H229" s="87" t="s">
        <v>464</v>
      </c>
      <c r="I229" s="117"/>
      <c r="J229" s="69" t="s">
        <v>443</v>
      </c>
      <c r="K229" s="68" t="s">
        <v>37</v>
      </c>
      <c r="L229" s="117"/>
      <c r="M229" s="117"/>
      <c r="N229" s="117"/>
      <c r="O229" s="117"/>
      <c r="P229" s="117"/>
      <c r="Q229" s="117"/>
      <c r="R229" s="117"/>
      <c r="S229" s="117"/>
      <c r="T229" s="117"/>
      <c r="U229" s="117"/>
      <c r="V229" s="117"/>
      <c r="W229" s="117"/>
      <c r="X229" s="68"/>
      <c r="Y229" s="117"/>
      <c r="Z229" s="117"/>
      <c r="AA229" s="86" t="s">
        <v>547</v>
      </c>
    </row>
    <row r="230" spans="1:27" ht="22.8" x14ac:dyDescent="0.3">
      <c r="A230" s="114" t="str">
        <f t="shared" si="21"/>
        <v>2008</v>
      </c>
      <c r="B230" s="114" t="str">
        <f t="shared" si="22"/>
        <v>044</v>
      </c>
      <c r="C230" s="114" t="str">
        <f t="shared" si="23"/>
        <v>1/1/2008</v>
      </c>
      <c r="D230" s="114">
        <f t="shared" si="24"/>
        <v>39448</v>
      </c>
      <c r="E230" s="114">
        <f t="shared" si="25"/>
        <v>39491</v>
      </c>
      <c r="F230" s="62">
        <f t="shared" si="26"/>
        <v>39491</v>
      </c>
      <c r="G230" s="62">
        <f t="shared" si="27"/>
        <v>39491</v>
      </c>
      <c r="H230" s="68" t="s">
        <v>420</v>
      </c>
      <c r="I230" s="117"/>
      <c r="J230" s="69" t="s">
        <v>421</v>
      </c>
      <c r="K230" s="68" t="s">
        <v>37</v>
      </c>
      <c r="L230" s="117"/>
      <c r="M230" s="117"/>
      <c r="N230" s="117"/>
      <c r="O230" s="117"/>
      <c r="P230" s="117"/>
      <c r="Q230" s="117"/>
      <c r="R230" s="117"/>
      <c r="S230" s="117"/>
      <c r="T230" s="117"/>
      <c r="U230" s="117"/>
      <c r="V230" s="117"/>
      <c r="W230" s="117"/>
      <c r="X230" s="68"/>
      <c r="Y230" s="117"/>
      <c r="Z230" s="117"/>
      <c r="AA230" s="83" t="s">
        <v>487</v>
      </c>
    </row>
    <row r="231" spans="1:27" ht="22.8" x14ac:dyDescent="0.3">
      <c r="A231" s="114" t="str">
        <f t="shared" si="21"/>
        <v>2008</v>
      </c>
      <c r="B231" s="114" t="str">
        <f t="shared" si="22"/>
        <v>044</v>
      </c>
      <c r="C231" s="114" t="str">
        <f t="shared" si="23"/>
        <v>1/1/2008</v>
      </c>
      <c r="D231" s="114">
        <f t="shared" si="24"/>
        <v>39448</v>
      </c>
      <c r="E231" s="114">
        <f t="shared" si="25"/>
        <v>39491</v>
      </c>
      <c r="F231" s="62">
        <f t="shared" si="26"/>
        <v>39491</v>
      </c>
      <c r="G231" s="62">
        <f t="shared" si="27"/>
        <v>39491</v>
      </c>
      <c r="H231" s="68" t="s">
        <v>420</v>
      </c>
      <c r="I231" s="117"/>
      <c r="J231" s="69" t="s">
        <v>422</v>
      </c>
      <c r="K231" s="68" t="s">
        <v>37</v>
      </c>
      <c r="L231" s="117"/>
      <c r="M231" s="117"/>
      <c r="N231" s="117"/>
      <c r="O231" s="117"/>
      <c r="P231" s="117"/>
      <c r="Q231" s="117"/>
      <c r="R231" s="117"/>
      <c r="S231" s="117"/>
      <c r="T231" s="117"/>
      <c r="U231" s="117"/>
      <c r="V231" s="117"/>
      <c r="W231" s="117"/>
      <c r="X231" s="68"/>
      <c r="Y231" s="117"/>
      <c r="Z231" s="117"/>
      <c r="AA231" s="83" t="s">
        <v>487</v>
      </c>
    </row>
    <row r="232" spans="1:27" x14ac:dyDescent="0.3">
      <c r="A232" s="114" t="str">
        <f t="shared" si="21"/>
        <v>2008</v>
      </c>
      <c r="B232" s="114" t="str">
        <f t="shared" si="22"/>
        <v>044</v>
      </c>
      <c r="C232" s="114" t="str">
        <f t="shared" si="23"/>
        <v>1/1/2008</v>
      </c>
      <c r="D232" s="114">
        <f t="shared" si="24"/>
        <v>39448</v>
      </c>
      <c r="E232" s="114">
        <f t="shared" si="25"/>
        <v>39491</v>
      </c>
      <c r="F232" s="62">
        <f t="shared" si="26"/>
        <v>39491</v>
      </c>
      <c r="G232" s="62">
        <f t="shared" si="27"/>
        <v>39491</v>
      </c>
      <c r="H232" s="68" t="s">
        <v>1742</v>
      </c>
      <c r="I232" s="117" t="s">
        <v>1743</v>
      </c>
      <c r="J232" s="69" t="s">
        <v>1728</v>
      </c>
      <c r="K232" s="68" t="s">
        <v>37</v>
      </c>
      <c r="L232" s="117"/>
      <c r="M232" s="117"/>
      <c r="N232" s="117"/>
      <c r="O232" s="117"/>
      <c r="P232" s="117"/>
      <c r="Q232" s="117" t="s">
        <v>37</v>
      </c>
      <c r="R232" s="117"/>
      <c r="S232" s="117"/>
      <c r="T232" s="117"/>
      <c r="U232" s="117"/>
      <c r="V232" s="117"/>
      <c r="W232" s="117"/>
      <c r="X232" s="68"/>
      <c r="Y232" s="117"/>
      <c r="Z232" s="117"/>
      <c r="AA232" s="83" t="s">
        <v>602</v>
      </c>
    </row>
    <row r="233" spans="1:27" x14ac:dyDescent="0.3">
      <c r="A233" s="114" t="str">
        <f t="shared" si="21"/>
        <v>2008</v>
      </c>
      <c r="B233" s="114" t="str">
        <f t="shared" si="22"/>
        <v>045</v>
      </c>
      <c r="C233" s="114" t="str">
        <f t="shared" si="23"/>
        <v>1/1/2008</v>
      </c>
      <c r="D233" s="114">
        <f t="shared" si="24"/>
        <v>39448</v>
      </c>
      <c r="E233" s="114">
        <f t="shared" si="25"/>
        <v>39492</v>
      </c>
      <c r="F233" s="62">
        <f t="shared" si="26"/>
        <v>39492</v>
      </c>
      <c r="G233" s="62">
        <f t="shared" si="27"/>
        <v>39492</v>
      </c>
      <c r="H233" s="68" t="s">
        <v>1744</v>
      </c>
      <c r="I233" s="117" t="s">
        <v>1745</v>
      </c>
      <c r="J233" s="69" t="s">
        <v>1729</v>
      </c>
      <c r="K233" s="68" t="s">
        <v>37</v>
      </c>
      <c r="L233" s="117"/>
      <c r="M233" s="117"/>
      <c r="N233" s="117"/>
      <c r="O233" s="117"/>
      <c r="P233" s="117"/>
      <c r="Q233" s="117" t="s">
        <v>37</v>
      </c>
      <c r="R233" s="117"/>
      <c r="S233" s="117"/>
      <c r="T233" s="117"/>
      <c r="U233" s="117"/>
      <c r="V233" s="117"/>
      <c r="W233" s="117"/>
      <c r="X233" s="68"/>
      <c r="Y233" s="117"/>
      <c r="Z233" s="117"/>
      <c r="AA233" s="83" t="s">
        <v>602</v>
      </c>
    </row>
    <row r="234" spans="1:27" x14ac:dyDescent="0.3">
      <c r="A234" s="114" t="str">
        <f t="shared" si="21"/>
        <v>2008</v>
      </c>
      <c r="B234" s="114" t="str">
        <f t="shared" si="22"/>
        <v>059</v>
      </c>
      <c r="C234" s="114" t="str">
        <f t="shared" si="23"/>
        <v>1/1/2008</v>
      </c>
      <c r="D234" s="114">
        <f t="shared" si="24"/>
        <v>39448</v>
      </c>
      <c r="E234" s="114">
        <f t="shared" si="25"/>
        <v>39506</v>
      </c>
      <c r="F234" s="62">
        <f t="shared" si="26"/>
        <v>39506</v>
      </c>
      <c r="G234" s="62">
        <f t="shared" si="27"/>
        <v>39506</v>
      </c>
      <c r="H234" s="68" t="s">
        <v>423</v>
      </c>
      <c r="I234" s="117"/>
      <c r="J234" s="69" t="s">
        <v>424</v>
      </c>
      <c r="K234" s="68" t="s">
        <v>37</v>
      </c>
      <c r="L234" s="117"/>
      <c r="M234" s="117"/>
      <c r="N234" s="117"/>
      <c r="O234" s="117"/>
      <c r="P234" s="117"/>
      <c r="Q234" s="117"/>
      <c r="R234" s="117"/>
      <c r="S234" s="117"/>
      <c r="T234" s="117"/>
      <c r="U234" s="117"/>
      <c r="V234" s="117"/>
      <c r="W234" s="117"/>
      <c r="X234" s="68"/>
      <c r="Y234" s="117"/>
      <c r="Z234" s="117"/>
      <c r="AA234" s="83"/>
    </row>
    <row r="235" spans="1:27" x14ac:dyDescent="0.3">
      <c r="A235" s="114" t="str">
        <f t="shared" si="21"/>
        <v>2008</v>
      </c>
      <c r="B235" s="114" t="str">
        <f t="shared" si="22"/>
        <v>061</v>
      </c>
      <c r="C235" s="114" t="str">
        <f t="shared" si="23"/>
        <v>1/1/2008</v>
      </c>
      <c r="D235" s="114">
        <f t="shared" si="24"/>
        <v>39448</v>
      </c>
      <c r="E235" s="114">
        <f t="shared" si="25"/>
        <v>39508</v>
      </c>
      <c r="F235" s="62">
        <f t="shared" si="26"/>
        <v>39508</v>
      </c>
      <c r="G235" s="62">
        <f t="shared" si="27"/>
        <v>39508</v>
      </c>
      <c r="H235" s="87" t="s">
        <v>56</v>
      </c>
      <c r="I235" s="117" t="s">
        <v>425</v>
      </c>
      <c r="J235" s="69" t="s">
        <v>371</v>
      </c>
      <c r="K235" s="68"/>
      <c r="L235" s="117" t="s">
        <v>37</v>
      </c>
      <c r="M235" s="117"/>
      <c r="N235" s="117"/>
      <c r="O235" s="117"/>
      <c r="P235" s="117"/>
      <c r="Q235" s="117"/>
      <c r="R235" s="117"/>
      <c r="S235" s="117"/>
      <c r="T235" s="117"/>
      <c r="U235" s="117"/>
      <c r="V235" s="117"/>
      <c r="W235" s="117"/>
      <c r="X235" s="68"/>
      <c r="Y235" s="117"/>
      <c r="Z235" s="117"/>
      <c r="AA235" s="86" t="s">
        <v>536</v>
      </c>
    </row>
    <row r="236" spans="1:27" x14ac:dyDescent="0.3">
      <c r="A236" s="114" t="str">
        <f t="shared" si="21"/>
        <v>2008</v>
      </c>
      <c r="B236" s="114" t="str">
        <f t="shared" si="22"/>
        <v>065</v>
      </c>
      <c r="C236" s="114" t="str">
        <f t="shared" si="23"/>
        <v>1/1/2008</v>
      </c>
      <c r="D236" s="114">
        <f t="shared" si="24"/>
        <v>39448</v>
      </c>
      <c r="E236" s="114">
        <f t="shared" si="25"/>
        <v>39512</v>
      </c>
      <c r="F236" s="62">
        <f t="shared" si="26"/>
        <v>39512</v>
      </c>
      <c r="G236" s="62">
        <f t="shared" si="27"/>
        <v>39512</v>
      </c>
      <c r="H236" s="87" t="s">
        <v>463</v>
      </c>
      <c r="I236" s="117"/>
      <c r="J236" s="69" t="s">
        <v>443</v>
      </c>
      <c r="K236" s="68" t="s">
        <v>37</v>
      </c>
      <c r="L236" s="117"/>
      <c r="M236" s="117"/>
      <c r="N236" s="117"/>
      <c r="O236" s="117"/>
      <c r="P236" s="117"/>
      <c r="Q236" s="117"/>
      <c r="R236" s="117"/>
      <c r="S236" s="117"/>
      <c r="T236" s="117"/>
      <c r="U236" s="117"/>
      <c r="V236" s="117"/>
      <c r="W236" s="117"/>
      <c r="X236" s="68"/>
      <c r="Y236" s="117"/>
      <c r="Z236" s="117"/>
      <c r="AA236" s="86" t="s">
        <v>548</v>
      </c>
    </row>
    <row r="237" spans="1:27" x14ac:dyDescent="0.3">
      <c r="A237" s="114" t="str">
        <f t="shared" si="21"/>
        <v>2008</v>
      </c>
      <c r="B237" s="114" t="str">
        <f t="shared" si="22"/>
        <v>073</v>
      </c>
      <c r="C237" s="114" t="str">
        <f t="shared" si="23"/>
        <v>1/1/2008</v>
      </c>
      <c r="D237" s="114">
        <f t="shared" si="24"/>
        <v>39448</v>
      </c>
      <c r="E237" s="114">
        <f t="shared" si="25"/>
        <v>39520</v>
      </c>
      <c r="F237" s="62">
        <f t="shared" si="26"/>
        <v>39520</v>
      </c>
      <c r="G237" s="62">
        <f t="shared" si="27"/>
        <v>39520</v>
      </c>
      <c r="H237" s="68" t="s">
        <v>426</v>
      </c>
      <c r="I237" s="117"/>
      <c r="J237" s="69" t="s">
        <v>427</v>
      </c>
      <c r="K237" s="68" t="s">
        <v>37</v>
      </c>
      <c r="L237" s="117"/>
      <c r="M237" s="117"/>
      <c r="N237" s="117"/>
      <c r="O237" s="117"/>
      <c r="P237" s="117"/>
      <c r="Q237" s="117"/>
      <c r="R237" s="117"/>
      <c r="S237" s="117"/>
      <c r="T237" s="117"/>
      <c r="U237" s="117"/>
      <c r="V237" s="117"/>
      <c r="W237" s="117"/>
      <c r="X237" s="68"/>
      <c r="Y237" s="117"/>
      <c r="Z237" s="117"/>
      <c r="AA237" s="83"/>
    </row>
    <row r="238" spans="1:27" x14ac:dyDescent="0.3">
      <c r="A238" s="114" t="str">
        <f t="shared" si="21"/>
        <v>2008</v>
      </c>
      <c r="B238" s="114" t="str">
        <f t="shared" si="22"/>
        <v>085</v>
      </c>
      <c r="C238" s="114" t="str">
        <f t="shared" si="23"/>
        <v>1/1/2008</v>
      </c>
      <c r="D238" s="114">
        <f t="shared" si="24"/>
        <v>39448</v>
      </c>
      <c r="E238" s="114">
        <f t="shared" si="25"/>
        <v>39532</v>
      </c>
      <c r="F238" s="62">
        <f t="shared" si="26"/>
        <v>39532</v>
      </c>
      <c r="G238" s="62">
        <f t="shared" si="27"/>
        <v>39532</v>
      </c>
      <c r="H238" s="68" t="s">
        <v>57</v>
      </c>
      <c r="I238" s="117" t="s">
        <v>72</v>
      </c>
      <c r="J238" s="69" t="s">
        <v>65</v>
      </c>
      <c r="K238" s="68" t="s">
        <v>37</v>
      </c>
      <c r="L238" s="117"/>
      <c r="M238" s="117"/>
      <c r="N238" s="117"/>
      <c r="O238" s="117"/>
      <c r="P238" s="117" t="s">
        <v>37</v>
      </c>
      <c r="Q238" s="117" t="s">
        <v>37</v>
      </c>
      <c r="R238" s="117"/>
      <c r="S238" s="117" t="s">
        <v>37</v>
      </c>
      <c r="T238" s="117"/>
      <c r="U238" s="117"/>
      <c r="V238" s="117"/>
      <c r="W238" s="117"/>
      <c r="X238" s="68"/>
      <c r="Y238" s="117" t="s">
        <v>37</v>
      </c>
      <c r="Z238" s="117"/>
      <c r="AA238" s="83" t="s">
        <v>549</v>
      </c>
    </row>
    <row r="239" spans="1:27" x14ac:dyDescent="0.3">
      <c r="A239" s="114" t="str">
        <f t="shared" si="21"/>
        <v>2008</v>
      </c>
      <c r="B239" s="114" t="str">
        <f t="shared" si="22"/>
        <v>090</v>
      </c>
      <c r="C239" s="114" t="str">
        <f t="shared" si="23"/>
        <v>1/1/2008</v>
      </c>
      <c r="D239" s="114">
        <f t="shared" si="24"/>
        <v>39448</v>
      </c>
      <c r="E239" s="114">
        <f t="shared" si="25"/>
        <v>39537</v>
      </c>
      <c r="F239" s="62">
        <f t="shared" si="26"/>
        <v>39537</v>
      </c>
      <c r="G239" s="62">
        <f t="shared" si="27"/>
        <v>39537</v>
      </c>
      <c r="H239" s="87" t="s">
        <v>1105</v>
      </c>
      <c r="I239" s="117"/>
      <c r="J239" s="69" t="s">
        <v>1106</v>
      </c>
      <c r="K239" s="68" t="s">
        <v>37</v>
      </c>
      <c r="L239" s="117"/>
      <c r="M239" s="117"/>
      <c r="N239" s="117"/>
      <c r="O239" s="117"/>
      <c r="P239" s="117"/>
      <c r="Q239" s="117"/>
      <c r="R239" s="117"/>
      <c r="S239" s="117"/>
      <c r="T239" s="117"/>
      <c r="U239" s="117"/>
      <c r="V239" s="117"/>
      <c r="W239" s="117"/>
      <c r="X239" s="68" t="s">
        <v>37</v>
      </c>
      <c r="Y239" s="117"/>
      <c r="Z239" s="117"/>
      <c r="AA239" s="86"/>
    </row>
    <row r="240" spans="1:27" ht="68.400000000000006" x14ac:dyDescent="0.3">
      <c r="A240" s="114" t="str">
        <f t="shared" si="21"/>
        <v>2008</v>
      </c>
      <c r="B240" s="114" t="str">
        <f t="shared" si="22"/>
        <v>092</v>
      </c>
      <c r="C240" s="114" t="str">
        <f t="shared" si="23"/>
        <v>1/1/2008</v>
      </c>
      <c r="D240" s="114">
        <f t="shared" si="24"/>
        <v>39448</v>
      </c>
      <c r="E240" s="114">
        <f t="shared" si="25"/>
        <v>39539</v>
      </c>
      <c r="F240" s="62">
        <f t="shared" si="26"/>
        <v>39539</v>
      </c>
      <c r="G240" s="62">
        <f t="shared" si="27"/>
        <v>39539</v>
      </c>
      <c r="H240" s="117" t="s">
        <v>58</v>
      </c>
      <c r="I240" s="117" t="s">
        <v>458</v>
      </c>
      <c r="J240" s="69" t="s">
        <v>364</v>
      </c>
      <c r="K240" s="68"/>
      <c r="L240" s="117"/>
      <c r="M240" s="117"/>
      <c r="N240" s="117" t="s">
        <v>37</v>
      </c>
      <c r="O240" s="117"/>
      <c r="P240" s="117"/>
      <c r="Q240" s="117" t="s">
        <v>37</v>
      </c>
      <c r="R240" s="117"/>
      <c r="S240" s="117"/>
      <c r="T240" s="117" t="s">
        <v>37</v>
      </c>
      <c r="U240" s="117"/>
      <c r="V240" s="117"/>
      <c r="W240" s="117"/>
      <c r="X240" s="68"/>
      <c r="Y240" s="117" t="s">
        <v>37</v>
      </c>
      <c r="Z240" s="117"/>
      <c r="AA240" s="83" t="s">
        <v>456</v>
      </c>
    </row>
    <row r="241" spans="1:27" x14ac:dyDescent="0.3">
      <c r="A241" s="114" t="str">
        <f t="shared" si="21"/>
        <v>2008</v>
      </c>
      <c r="B241" s="114" t="str">
        <f t="shared" si="22"/>
        <v>093</v>
      </c>
      <c r="C241" s="114" t="str">
        <f t="shared" si="23"/>
        <v>1/1/2008</v>
      </c>
      <c r="D241" s="114">
        <f t="shared" si="24"/>
        <v>39448</v>
      </c>
      <c r="E241" s="114">
        <f t="shared" si="25"/>
        <v>39540</v>
      </c>
      <c r="F241" s="62">
        <f t="shared" si="26"/>
        <v>39540</v>
      </c>
      <c r="G241" s="62">
        <f t="shared" si="27"/>
        <v>39540</v>
      </c>
      <c r="H241" s="87" t="s">
        <v>59</v>
      </c>
      <c r="I241" s="117" t="s">
        <v>428</v>
      </c>
      <c r="J241" s="69" t="s">
        <v>372</v>
      </c>
      <c r="K241" s="68"/>
      <c r="L241" s="117" t="s">
        <v>37</v>
      </c>
      <c r="M241" s="117"/>
      <c r="N241" s="117"/>
      <c r="O241" s="117"/>
      <c r="P241" s="117"/>
      <c r="Q241" s="117"/>
      <c r="R241" s="117"/>
      <c r="S241" s="117"/>
      <c r="T241" s="117"/>
      <c r="U241" s="117"/>
      <c r="V241" s="117"/>
      <c r="W241" s="117"/>
      <c r="X241" s="68"/>
      <c r="Y241" s="117"/>
      <c r="Z241" s="117"/>
      <c r="AA241" s="86" t="s">
        <v>536</v>
      </c>
    </row>
    <row r="242" spans="1:27" x14ac:dyDescent="0.3">
      <c r="A242" s="114" t="str">
        <f t="shared" si="21"/>
        <v>2008</v>
      </c>
      <c r="B242" s="114" t="str">
        <f t="shared" si="22"/>
        <v>093</v>
      </c>
      <c r="C242" s="114" t="str">
        <f t="shared" si="23"/>
        <v>1/1/2008</v>
      </c>
      <c r="D242" s="114">
        <f t="shared" si="24"/>
        <v>39448</v>
      </c>
      <c r="E242" s="114">
        <f t="shared" si="25"/>
        <v>39540</v>
      </c>
      <c r="F242" s="62">
        <f t="shared" si="26"/>
        <v>39540</v>
      </c>
      <c r="G242" s="62">
        <f t="shared" si="27"/>
        <v>39540</v>
      </c>
      <c r="H242" s="87" t="s">
        <v>475</v>
      </c>
      <c r="I242" s="117" t="s">
        <v>145</v>
      </c>
      <c r="J242" s="69" t="s">
        <v>740</v>
      </c>
      <c r="K242" s="68"/>
      <c r="L242" s="117" t="s">
        <v>37</v>
      </c>
      <c r="M242" s="117" t="s">
        <v>37</v>
      </c>
      <c r="N242" s="117"/>
      <c r="O242" s="117"/>
      <c r="P242" s="117"/>
      <c r="Q242" s="117"/>
      <c r="R242" s="117"/>
      <c r="S242" s="117"/>
      <c r="T242" s="117"/>
      <c r="U242" s="117"/>
      <c r="V242" s="117"/>
      <c r="W242" s="117" t="s">
        <v>37</v>
      </c>
      <c r="X242" s="68"/>
      <c r="Y242" s="117"/>
      <c r="Z242" s="117"/>
      <c r="AA242" s="85"/>
    </row>
    <row r="243" spans="1:27" x14ac:dyDescent="0.3">
      <c r="A243" s="114" t="str">
        <f t="shared" si="21"/>
        <v>2008</v>
      </c>
      <c r="B243" s="114" t="str">
        <f t="shared" si="22"/>
        <v>093</v>
      </c>
      <c r="C243" s="114" t="str">
        <f t="shared" si="23"/>
        <v>1/1/2008</v>
      </c>
      <c r="D243" s="114">
        <f t="shared" si="24"/>
        <v>39448</v>
      </c>
      <c r="E243" s="114">
        <f t="shared" si="25"/>
        <v>39540</v>
      </c>
      <c r="F243" s="62">
        <f t="shared" si="26"/>
        <v>39540</v>
      </c>
      <c r="G243" s="62">
        <f t="shared" si="27"/>
        <v>39540</v>
      </c>
      <c r="H243" s="87" t="s">
        <v>475</v>
      </c>
      <c r="I243" s="117" t="s">
        <v>145</v>
      </c>
      <c r="J243" s="69" t="s">
        <v>476</v>
      </c>
      <c r="K243" s="68"/>
      <c r="L243" s="117"/>
      <c r="M243" s="117"/>
      <c r="N243" s="117"/>
      <c r="O243" s="117" t="s">
        <v>37</v>
      </c>
      <c r="P243" s="117"/>
      <c r="Q243" s="117"/>
      <c r="R243" s="117"/>
      <c r="S243" s="117"/>
      <c r="T243" s="117"/>
      <c r="U243" s="117"/>
      <c r="V243" s="117"/>
      <c r="W243" s="117" t="s">
        <v>37</v>
      </c>
      <c r="X243" s="68"/>
      <c r="Y243" s="117"/>
      <c r="Z243" s="117"/>
      <c r="AA243" s="85"/>
    </row>
    <row r="244" spans="1:27" x14ac:dyDescent="0.3">
      <c r="A244" s="114" t="str">
        <f t="shared" si="21"/>
        <v>2008</v>
      </c>
      <c r="B244" s="114" t="str">
        <f t="shared" si="22"/>
        <v>093</v>
      </c>
      <c r="C244" s="114" t="str">
        <f t="shared" si="23"/>
        <v>1/1/2008</v>
      </c>
      <c r="D244" s="114">
        <f t="shared" si="24"/>
        <v>39448</v>
      </c>
      <c r="E244" s="114">
        <f t="shared" si="25"/>
        <v>39540</v>
      </c>
      <c r="F244" s="62">
        <f t="shared" si="26"/>
        <v>39540</v>
      </c>
      <c r="G244" s="62">
        <f t="shared" si="27"/>
        <v>39540</v>
      </c>
      <c r="H244" s="117" t="s">
        <v>145</v>
      </c>
      <c r="I244" s="117"/>
      <c r="J244" s="69" t="s">
        <v>490</v>
      </c>
      <c r="K244" s="68"/>
      <c r="L244" s="117"/>
      <c r="M244" s="117"/>
      <c r="N244" s="117"/>
      <c r="O244" s="117" t="s">
        <v>37</v>
      </c>
      <c r="P244" s="117"/>
      <c r="Q244" s="117"/>
      <c r="R244" s="117"/>
      <c r="S244" s="117"/>
      <c r="T244" s="117"/>
      <c r="U244" s="117"/>
      <c r="V244" s="117"/>
      <c r="W244" s="117"/>
      <c r="X244" s="68"/>
      <c r="Y244" s="117"/>
      <c r="Z244" s="117"/>
      <c r="AA244" s="83" t="s">
        <v>550</v>
      </c>
    </row>
    <row r="245" spans="1:27" x14ac:dyDescent="0.3">
      <c r="A245" s="114" t="str">
        <f t="shared" si="21"/>
        <v>2008</v>
      </c>
      <c r="B245" s="114" t="str">
        <f t="shared" si="22"/>
        <v>093</v>
      </c>
      <c r="C245" s="114" t="str">
        <f t="shared" si="23"/>
        <v>1/1/2008</v>
      </c>
      <c r="D245" s="114">
        <f t="shared" si="24"/>
        <v>39448</v>
      </c>
      <c r="E245" s="114">
        <f t="shared" si="25"/>
        <v>39540</v>
      </c>
      <c r="F245" s="62">
        <f t="shared" si="26"/>
        <v>39540</v>
      </c>
      <c r="G245" s="62">
        <f t="shared" si="27"/>
        <v>39540</v>
      </c>
      <c r="H245" s="68" t="s">
        <v>964</v>
      </c>
      <c r="I245" s="117" t="s">
        <v>963</v>
      </c>
      <c r="J245" s="69" t="s">
        <v>351</v>
      </c>
      <c r="K245" s="68" t="s">
        <v>37</v>
      </c>
      <c r="L245" s="117"/>
      <c r="M245" s="117"/>
      <c r="N245" s="117"/>
      <c r="O245" s="117"/>
      <c r="P245" s="117" t="s">
        <v>37</v>
      </c>
      <c r="Q245" s="117"/>
      <c r="R245" s="117"/>
      <c r="S245" s="117"/>
      <c r="T245" s="117" t="s">
        <v>37</v>
      </c>
      <c r="U245" s="117"/>
      <c r="V245" s="117"/>
      <c r="W245" s="117"/>
      <c r="X245" s="68"/>
      <c r="Y245" s="117" t="s">
        <v>37</v>
      </c>
      <c r="Z245" s="117"/>
      <c r="AA245" s="86"/>
    </row>
    <row r="246" spans="1:27" x14ac:dyDescent="0.3">
      <c r="A246" s="114" t="str">
        <f t="shared" si="21"/>
        <v>2008</v>
      </c>
      <c r="B246" s="114" t="str">
        <f t="shared" si="22"/>
        <v>094</v>
      </c>
      <c r="C246" s="114" t="str">
        <f t="shared" si="23"/>
        <v>1/1/2008</v>
      </c>
      <c r="D246" s="114">
        <f t="shared" si="24"/>
        <v>39448</v>
      </c>
      <c r="E246" s="114">
        <f t="shared" si="25"/>
        <v>39541</v>
      </c>
      <c r="F246" s="62">
        <f t="shared" si="26"/>
        <v>39541</v>
      </c>
      <c r="G246" s="62">
        <f t="shared" si="27"/>
        <v>39541</v>
      </c>
      <c r="H246" s="68" t="s">
        <v>429</v>
      </c>
      <c r="I246" s="117"/>
      <c r="J246" s="69" t="s">
        <v>430</v>
      </c>
      <c r="K246" s="68" t="s">
        <v>37</v>
      </c>
      <c r="L246" s="117"/>
      <c r="M246" s="117"/>
      <c r="N246" s="117"/>
      <c r="O246" s="117"/>
      <c r="P246" s="117"/>
      <c r="Q246" s="117"/>
      <c r="R246" s="117"/>
      <c r="S246" s="117"/>
      <c r="T246" s="117"/>
      <c r="U246" s="117"/>
      <c r="V246" s="117"/>
      <c r="W246" s="117"/>
      <c r="X246" s="68"/>
      <c r="Y246" s="117"/>
      <c r="Z246" s="117"/>
      <c r="AA246" s="86" t="s">
        <v>540</v>
      </c>
    </row>
    <row r="247" spans="1:27" x14ac:dyDescent="0.3">
      <c r="A247" s="114" t="str">
        <f t="shared" si="21"/>
        <v>2008</v>
      </c>
      <c r="B247" s="114" t="str">
        <f t="shared" si="22"/>
        <v>104</v>
      </c>
      <c r="C247" s="114" t="str">
        <f t="shared" si="23"/>
        <v>1/1/2008</v>
      </c>
      <c r="D247" s="114">
        <f t="shared" si="24"/>
        <v>39448</v>
      </c>
      <c r="E247" s="114">
        <f t="shared" si="25"/>
        <v>39551</v>
      </c>
      <c r="F247" s="62">
        <f t="shared" si="26"/>
        <v>39551</v>
      </c>
      <c r="G247" s="62">
        <f t="shared" si="27"/>
        <v>39551</v>
      </c>
      <c r="H247" s="117" t="s">
        <v>431</v>
      </c>
      <c r="I247" s="117" t="s">
        <v>432</v>
      </c>
      <c r="J247" s="69" t="s">
        <v>376</v>
      </c>
      <c r="K247" s="117"/>
      <c r="L247" s="117"/>
      <c r="M247" s="117" t="s">
        <v>37</v>
      </c>
      <c r="N247" s="117"/>
      <c r="O247" s="117"/>
      <c r="P247" s="117"/>
      <c r="Q247" s="117"/>
      <c r="R247" s="117"/>
      <c r="S247" s="117"/>
      <c r="T247" s="117"/>
      <c r="U247" s="117"/>
      <c r="V247" s="117"/>
      <c r="W247" s="117"/>
      <c r="X247" s="117"/>
      <c r="Y247" s="117"/>
      <c r="Z247" s="117"/>
      <c r="AA247" s="86" t="s">
        <v>551</v>
      </c>
    </row>
    <row r="248" spans="1:27" x14ac:dyDescent="0.3">
      <c r="A248" s="114" t="str">
        <f t="shared" si="21"/>
        <v>2008</v>
      </c>
      <c r="B248" s="114" t="str">
        <f t="shared" si="22"/>
        <v>107</v>
      </c>
      <c r="C248" s="114" t="str">
        <f t="shared" si="23"/>
        <v>1/1/2008</v>
      </c>
      <c r="D248" s="114">
        <f t="shared" si="24"/>
        <v>39448</v>
      </c>
      <c r="E248" s="114">
        <f t="shared" si="25"/>
        <v>39554</v>
      </c>
      <c r="F248" s="62">
        <f t="shared" si="26"/>
        <v>39554</v>
      </c>
      <c r="G248" s="62">
        <f t="shared" si="27"/>
        <v>39554</v>
      </c>
      <c r="H248" s="68" t="s">
        <v>433</v>
      </c>
      <c r="I248" s="117"/>
      <c r="J248" s="69" t="s">
        <v>434</v>
      </c>
      <c r="K248" s="68" t="s">
        <v>37</v>
      </c>
      <c r="L248" s="117"/>
      <c r="M248" s="117"/>
      <c r="N248" s="117"/>
      <c r="O248" s="117"/>
      <c r="P248" s="117"/>
      <c r="Q248" s="117"/>
      <c r="R248" s="117"/>
      <c r="S248" s="117"/>
      <c r="T248" s="117"/>
      <c r="U248" s="117"/>
      <c r="V248" s="117"/>
      <c r="W248" s="117"/>
      <c r="X248" s="68"/>
      <c r="Y248" s="117"/>
      <c r="Z248" s="117"/>
      <c r="AA248" s="83" t="s">
        <v>488</v>
      </c>
    </row>
    <row r="249" spans="1:27" x14ac:dyDescent="0.3">
      <c r="A249" s="114" t="str">
        <f t="shared" si="21"/>
        <v>2008</v>
      </c>
      <c r="B249" s="114" t="str">
        <f t="shared" si="22"/>
        <v>121</v>
      </c>
      <c r="C249" s="114" t="str">
        <f t="shared" si="23"/>
        <v>1/1/2008</v>
      </c>
      <c r="D249" s="114">
        <f t="shared" si="24"/>
        <v>39448</v>
      </c>
      <c r="E249" s="114">
        <f t="shared" si="25"/>
        <v>39568</v>
      </c>
      <c r="F249" s="62">
        <f t="shared" si="26"/>
        <v>39568</v>
      </c>
      <c r="G249" s="62">
        <f t="shared" si="27"/>
        <v>39568</v>
      </c>
      <c r="H249" s="68" t="s">
        <v>435</v>
      </c>
      <c r="I249" s="117"/>
      <c r="J249" s="69" t="s">
        <v>436</v>
      </c>
      <c r="K249" s="68" t="s">
        <v>37</v>
      </c>
      <c r="L249" s="117"/>
      <c r="M249" s="117"/>
      <c r="N249" s="117"/>
      <c r="O249" s="117"/>
      <c r="P249" s="117"/>
      <c r="Q249" s="117"/>
      <c r="R249" s="117"/>
      <c r="S249" s="117"/>
      <c r="T249" s="117"/>
      <c r="U249" s="117"/>
      <c r="V249" s="117"/>
      <c r="W249" s="117"/>
      <c r="X249" s="68"/>
      <c r="Y249" s="117"/>
      <c r="Z249" s="117"/>
      <c r="AA249" s="83" t="s">
        <v>488</v>
      </c>
    </row>
    <row r="250" spans="1:27" s="7" customFormat="1" x14ac:dyDescent="0.3">
      <c r="A250" s="114" t="str">
        <f t="shared" si="21"/>
        <v>2008</v>
      </c>
      <c r="B250" s="114" t="str">
        <f t="shared" si="22"/>
        <v>128</v>
      </c>
      <c r="C250" s="114" t="str">
        <f t="shared" si="23"/>
        <v>1/1/2008</v>
      </c>
      <c r="D250" s="114">
        <f t="shared" si="24"/>
        <v>39448</v>
      </c>
      <c r="E250" s="114">
        <f t="shared" si="25"/>
        <v>39575</v>
      </c>
      <c r="F250" s="62">
        <f t="shared" si="26"/>
        <v>39575</v>
      </c>
      <c r="G250" s="62">
        <f t="shared" si="27"/>
        <v>39575</v>
      </c>
      <c r="H250" s="68" t="s">
        <v>60</v>
      </c>
      <c r="I250" s="117" t="s">
        <v>73</v>
      </c>
      <c r="J250" s="69" t="s">
        <v>66</v>
      </c>
      <c r="K250" s="68" t="s">
        <v>37</v>
      </c>
      <c r="L250" s="117"/>
      <c r="M250" s="117"/>
      <c r="N250" s="117"/>
      <c r="O250" s="117"/>
      <c r="P250" s="117" t="s">
        <v>37</v>
      </c>
      <c r="Q250" s="117" t="s">
        <v>37</v>
      </c>
      <c r="R250" s="117"/>
      <c r="S250" s="117" t="s">
        <v>37</v>
      </c>
      <c r="T250" s="117"/>
      <c r="U250" s="117"/>
      <c r="V250" s="117"/>
      <c r="W250" s="117"/>
      <c r="X250" s="68"/>
      <c r="Y250" s="117" t="s">
        <v>37</v>
      </c>
      <c r="Z250" s="117"/>
      <c r="AA250" s="83" t="s">
        <v>552</v>
      </c>
    </row>
    <row r="251" spans="1:27" x14ac:dyDescent="0.3">
      <c r="A251" s="114" t="str">
        <f t="shared" si="21"/>
        <v>2008</v>
      </c>
      <c r="B251" s="114" t="str">
        <f t="shared" si="22"/>
        <v>128</v>
      </c>
      <c r="C251" s="114" t="str">
        <f t="shared" si="23"/>
        <v>1/1/2008</v>
      </c>
      <c r="D251" s="114">
        <f t="shared" si="24"/>
        <v>39448</v>
      </c>
      <c r="E251" s="114">
        <f t="shared" si="25"/>
        <v>39575</v>
      </c>
      <c r="F251" s="62">
        <f t="shared" si="26"/>
        <v>39575</v>
      </c>
      <c r="G251" s="62">
        <f t="shared" si="27"/>
        <v>39575</v>
      </c>
      <c r="H251" s="87" t="s">
        <v>460</v>
      </c>
      <c r="I251" s="117"/>
      <c r="J251" s="69" t="s">
        <v>443</v>
      </c>
      <c r="K251" s="68" t="s">
        <v>37</v>
      </c>
      <c r="L251" s="117"/>
      <c r="M251" s="117"/>
      <c r="N251" s="117"/>
      <c r="O251" s="117"/>
      <c r="P251" s="117"/>
      <c r="Q251" s="117"/>
      <c r="R251" s="117"/>
      <c r="S251" s="117"/>
      <c r="T251" s="117"/>
      <c r="U251" s="117"/>
      <c r="V251" s="117"/>
      <c r="W251" s="117"/>
      <c r="X251" s="68"/>
      <c r="Y251" s="117"/>
      <c r="Z251" s="117"/>
      <c r="AA251" s="86" t="s">
        <v>553</v>
      </c>
    </row>
    <row r="252" spans="1:27" x14ac:dyDescent="0.3">
      <c r="A252" s="114" t="str">
        <f t="shared" si="21"/>
        <v>2008</v>
      </c>
      <c r="B252" s="114" t="str">
        <f t="shared" si="22"/>
        <v>131</v>
      </c>
      <c r="C252" s="114" t="str">
        <f t="shared" si="23"/>
        <v>1/1/2008</v>
      </c>
      <c r="D252" s="114">
        <f t="shared" si="24"/>
        <v>39448</v>
      </c>
      <c r="E252" s="114">
        <f t="shared" si="25"/>
        <v>39578</v>
      </c>
      <c r="F252" s="62">
        <f t="shared" si="26"/>
        <v>39578</v>
      </c>
      <c r="G252" s="62">
        <f t="shared" si="27"/>
        <v>39578</v>
      </c>
      <c r="H252" s="68" t="s">
        <v>437</v>
      </c>
      <c r="I252" s="117" t="s">
        <v>440</v>
      </c>
      <c r="J252" s="69" t="s">
        <v>438</v>
      </c>
      <c r="K252" s="68"/>
      <c r="L252" s="117"/>
      <c r="M252" s="117" t="s">
        <v>37</v>
      </c>
      <c r="N252" s="117"/>
      <c r="O252" s="117"/>
      <c r="P252" s="117"/>
      <c r="Q252" s="117"/>
      <c r="R252" s="117"/>
      <c r="S252" s="117"/>
      <c r="T252" s="117"/>
      <c r="U252" s="117"/>
      <c r="V252" s="117"/>
      <c r="W252" s="117"/>
      <c r="X252" s="68"/>
      <c r="Y252" s="117"/>
      <c r="Z252" s="117"/>
      <c r="AA252" s="83" t="s">
        <v>439</v>
      </c>
    </row>
    <row r="253" spans="1:27" x14ac:dyDescent="0.3">
      <c r="A253" s="114" t="str">
        <f t="shared" si="21"/>
        <v>2008</v>
      </c>
      <c r="B253" s="114" t="str">
        <f t="shared" si="22"/>
        <v>142</v>
      </c>
      <c r="C253" s="114" t="str">
        <f t="shared" si="23"/>
        <v>1/1/2008</v>
      </c>
      <c r="D253" s="114">
        <f t="shared" si="24"/>
        <v>39448</v>
      </c>
      <c r="E253" s="114">
        <f t="shared" si="25"/>
        <v>39589</v>
      </c>
      <c r="F253" s="62">
        <f t="shared" si="26"/>
        <v>39589</v>
      </c>
      <c r="G253" s="62">
        <f t="shared" si="27"/>
        <v>39589</v>
      </c>
      <c r="H253" s="87" t="s">
        <v>459</v>
      </c>
      <c r="I253" s="117"/>
      <c r="J253" s="69" t="s">
        <v>443</v>
      </c>
      <c r="K253" s="68" t="s">
        <v>37</v>
      </c>
      <c r="L253" s="117"/>
      <c r="M253" s="117"/>
      <c r="N253" s="117"/>
      <c r="O253" s="117"/>
      <c r="P253" s="117"/>
      <c r="Q253" s="117"/>
      <c r="R253" s="117"/>
      <c r="S253" s="117"/>
      <c r="T253" s="117"/>
      <c r="U253" s="117"/>
      <c r="V253" s="117"/>
      <c r="W253" s="117"/>
      <c r="X253" s="68"/>
      <c r="Y253" s="117"/>
      <c r="Z253" s="117"/>
      <c r="AA253" s="86" t="s">
        <v>553</v>
      </c>
    </row>
    <row r="254" spans="1:27" x14ac:dyDescent="0.3">
      <c r="A254" s="114" t="str">
        <f t="shared" si="21"/>
        <v>2008</v>
      </c>
      <c r="B254" s="114" t="str">
        <f t="shared" si="22"/>
        <v>156</v>
      </c>
      <c r="C254" s="114" t="str">
        <f t="shared" si="23"/>
        <v>1/1/2008</v>
      </c>
      <c r="D254" s="114">
        <f t="shared" si="24"/>
        <v>39448</v>
      </c>
      <c r="E254" s="114">
        <f t="shared" si="25"/>
        <v>39603</v>
      </c>
      <c r="F254" s="62">
        <f t="shared" si="26"/>
        <v>39603</v>
      </c>
      <c r="G254" s="62">
        <f t="shared" si="27"/>
        <v>39603</v>
      </c>
      <c r="H254" s="68" t="s">
        <v>441</v>
      </c>
      <c r="I254" s="117"/>
      <c r="J254" s="69" t="s">
        <v>442</v>
      </c>
      <c r="K254" s="68" t="s">
        <v>37</v>
      </c>
      <c r="L254" s="117"/>
      <c r="M254" s="117"/>
      <c r="N254" s="117"/>
      <c r="O254" s="117"/>
      <c r="P254" s="117"/>
      <c r="Q254" s="117"/>
      <c r="R254" s="117"/>
      <c r="S254" s="117"/>
      <c r="T254" s="117"/>
      <c r="U254" s="117"/>
      <c r="V254" s="117"/>
      <c r="W254" s="117"/>
      <c r="X254" s="68"/>
      <c r="Y254" s="117"/>
      <c r="Z254" s="117"/>
      <c r="AA254" s="83" t="s">
        <v>1763</v>
      </c>
    </row>
    <row r="255" spans="1:27" x14ac:dyDescent="0.3">
      <c r="A255" s="114" t="str">
        <f t="shared" si="21"/>
        <v>2008</v>
      </c>
      <c r="B255" s="114" t="str">
        <f t="shared" si="22"/>
        <v>156</v>
      </c>
      <c r="C255" s="114" t="str">
        <f t="shared" si="23"/>
        <v>1/1/2008</v>
      </c>
      <c r="D255" s="114">
        <f t="shared" si="24"/>
        <v>39448</v>
      </c>
      <c r="E255" s="114">
        <f t="shared" si="25"/>
        <v>39603</v>
      </c>
      <c r="F255" s="62">
        <f t="shared" si="26"/>
        <v>39603</v>
      </c>
      <c r="G255" s="62">
        <f t="shared" si="27"/>
        <v>39603</v>
      </c>
      <c r="H255" s="87" t="s">
        <v>461</v>
      </c>
      <c r="I255" s="117"/>
      <c r="J255" s="69" t="s">
        <v>443</v>
      </c>
      <c r="K255" s="68" t="s">
        <v>37</v>
      </c>
      <c r="L255" s="117"/>
      <c r="M255" s="117"/>
      <c r="N255" s="117"/>
      <c r="O255" s="117"/>
      <c r="P255" s="117"/>
      <c r="Q255" s="117"/>
      <c r="R255" s="117"/>
      <c r="S255" s="117"/>
      <c r="T255" s="117"/>
      <c r="U255" s="117"/>
      <c r="V255" s="117"/>
      <c r="W255" s="117"/>
      <c r="X255" s="68"/>
      <c r="Y255" s="117"/>
      <c r="Z255" s="117"/>
      <c r="AA255" s="86" t="s">
        <v>553</v>
      </c>
    </row>
    <row r="256" spans="1:27" x14ac:dyDescent="0.3">
      <c r="A256" s="114" t="str">
        <f t="shared" si="21"/>
        <v>2008</v>
      </c>
      <c r="B256" s="114" t="str">
        <f t="shared" si="22"/>
        <v>170</v>
      </c>
      <c r="C256" s="114" t="str">
        <f t="shared" si="23"/>
        <v>1/1/2008</v>
      </c>
      <c r="D256" s="114">
        <f t="shared" si="24"/>
        <v>39448</v>
      </c>
      <c r="E256" s="114">
        <f t="shared" si="25"/>
        <v>39617</v>
      </c>
      <c r="F256" s="62">
        <f t="shared" si="26"/>
        <v>39617</v>
      </c>
      <c r="G256" s="62">
        <f t="shared" si="27"/>
        <v>39617</v>
      </c>
      <c r="H256" s="87" t="s">
        <v>462</v>
      </c>
      <c r="I256" s="117"/>
      <c r="J256" s="69" t="s">
        <v>443</v>
      </c>
      <c r="K256" s="68" t="s">
        <v>37</v>
      </c>
      <c r="L256" s="117"/>
      <c r="M256" s="117"/>
      <c r="N256" s="117"/>
      <c r="O256" s="117"/>
      <c r="P256" s="117"/>
      <c r="Q256" s="117"/>
      <c r="R256" s="117"/>
      <c r="S256" s="117"/>
      <c r="T256" s="117"/>
      <c r="U256" s="117"/>
      <c r="V256" s="117"/>
      <c r="W256" s="117"/>
      <c r="X256" s="68"/>
      <c r="Y256" s="117"/>
      <c r="Z256" s="117"/>
      <c r="AA256" s="85" t="s">
        <v>533</v>
      </c>
    </row>
    <row r="257" spans="1:27" x14ac:dyDescent="0.3">
      <c r="A257" s="114" t="str">
        <f t="shared" si="21"/>
        <v>2008</v>
      </c>
      <c r="B257" s="114" t="str">
        <f t="shared" si="22"/>
        <v>170</v>
      </c>
      <c r="C257" s="114" t="str">
        <f t="shared" si="23"/>
        <v>1/1/2008</v>
      </c>
      <c r="D257" s="114">
        <f t="shared" si="24"/>
        <v>39448</v>
      </c>
      <c r="E257" s="114">
        <f t="shared" si="25"/>
        <v>39617</v>
      </c>
      <c r="F257" s="62">
        <f t="shared" si="26"/>
        <v>39617</v>
      </c>
      <c r="G257" s="62">
        <f t="shared" si="27"/>
        <v>39617</v>
      </c>
      <c r="H257" s="68" t="s">
        <v>61</v>
      </c>
      <c r="I257" s="117" t="s">
        <v>74</v>
      </c>
      <c r="J257" s="69" t="s">
        <v>67</v>
      </c>
      <c r="K257" s="68" t="s">
        <v>37</v>
      </c>
      <c r="L257" s="117"/>
      <c r="M257" s="117"/>
      <c r="N257" s="117"/>
      <c r="O257" s="117"/>
      <c r="P257" s="117" t="s">
        <v>37</v>
      </c>
      <c r="Q257" s="117" t="s">
        <v>37</v>
      </c>
      <c r="R257" s="117"/>
      <c r="S257" s="117" t="s">
        <v>37</v>
      </c>
      <c r="T257" s="117"/>
      <c r="U257" s="117"/>
      <c r="V257" s="117"/>
      <c r="W257" s="117"/>
      <c r="X257" s="68"/>
      <c r="Y257" s="117" t="s">
        <v>37</v>
      </c>
      <c r="Z257" s="117"/>
      <c r="AA257" s="83" t="s">
        <v>554</v>
      </c>
    </row>
    <row r="258" spans="1:27" ht="22.8" x14ac:dyDescent="0.3">
      <c r="A258" s="114" t="str">
        <f t="shared" ref="A258:A321" si="28">LEFT(H258,4)</f>
        <v>2008</v>
      </c>
      <c r="B258" s="114" t="str">
        <f t="shared" ref="B258:B321" si="29">MID(H258,6,3)</f>
        <v>178</v>
      </c>
      <c r="C258" s="114" t="str">
        <f t="shared" ref="C258:C321" si="30">"1/1/"&amp;A258</f>
        <v>1/1/2008</v>
      </c>
      <c r="D258" s="114">
        <f t="shared" ref="D258:D321" si="31">DATEVALUE(C258)</f>
        <v>39448</v>
      </c>
      <c r="E258" s="114">
        <f t="shared" ref="E258:E321" si="32">D258+B258-1</f>
        <v>39625</v>
      </c>
      <c r="F258" s="62">
        <f t="shared" ref="F258:F321" si="33">E258</f>
        <v>39625</v>
      </c>
      <c r="G258" s="62">
        <f t="shared" ref="G258:G321" si="34">DATEVALUE("1/1/"&amp;LEFT(H258,4))+MID(H258,6,3)-1</f>
        <v>39625</v>
      </c>
      <c r="H258" s="117" t="s">
        <v>62</v>
      </c>
      <c r="I258" s="117" t="s">
        <v>466</v>
      </c>
      <c r="J258" s="69" t="s">
        <v>365</v>
      </c>
      <c r="K258" s="68"/>
      <c r="L258" s="117"/>
      <c r="M258" s="117"/>
      <c r="N258" s="117" t="s">
        <v>37</v>
      </c>
      <c r="O258" s="117"/>
      <c r="P258" s="117"/>
      <c r="Q258" s="117" t="s">
        <v>37</v>
      </c>
      <c r="R258" s="117"/>
      <c r="S258" s="117"/>
      <c r="T258" s="117" t="s">
        <v>37</v>
      </c>
      <c r="U258" s="117"/>
      <c r="V258" s="117"/>
      <c r="W258" s="117"/>
      <c r="X258" s="68"/>
      <c r="Y258" s="117" t="s">
        <v>37</v>
      </c>
      <c r="Z258" s="117"/>
      <c r="AA258" s="83" t="s">
        <v>162</v>
      </c>
    </row>
    <row r="259" spans="1:27" x14ac:dyDescent="0.3">
      <c r="A259" s="114" t="str">
        <f t="shared" si="28"/>
        <v>2008</v>
      </c>
      <c r="B259" s="114" t="str">
        <f t="shared" si="29"/>
        <v>179</v>
      </c>
      <c r="C259" s="114" t="str">
        <f t="shared" si="30"/>
        <v>1/1/2008</v>
      </c>
      <c r="D259" s="114">
        <f t="shared" si="31"/>
        <v>39448</v>
      </c>
      <c r="E259" s="114">
        <f t="shared" si="32"/>
        <v>39626</v>
      </c>
      <c r="F259" s="62">
        <f t="shared" si="33"/>
        <v>39626</v>
      </c>
      <c r="G259" s="62">
        <f t="shared" si="34"/>
        <v>39626</v>
      </c>
      <c r="H259" s="87" t="s">
        <v>329</v>
      </c>
      <c r="I259" s="117"/>
      <c r="J259" s="69" t="s">
        <v>1091</v>
      </c>
      <c r="K259" s="68" t="s">
        <v>37</v>
      </c>
      <c r="L259" s="117"/>
      <c r="M259" s="117"/>
      <c r="N259" s="117"/>
      <c r="O259" s="117"/>
      <c r="P259" s="117"/>
      <c r="Q259" s="117"/>
      <c r="R259" s="117"/>
      <c r="S259" s="117"/>
      <c r="T259" s="117"/>
      <c r="U259" s="117"/>
      <c r="V259" s="117"/>
      <c r="W259" s="117"/>
      <c r="X259" s="68" t="s">
        <v>37</v>
      </c>
      <c r="Y259" s="117"/>
      <c r="Z259" s="117"/>
      <c r="AA259" s="86" t="s">
        <v>1826</v>
      </c>
    </row>
    <row r="260" spans="1:27" ht="22.8" x14ac:dyDescent="0.3">
      <c r="A260" s="114" t="str">
        <f t="shared" si="28"/>
        <v>2008</v>
      </c>
      <c r="B260" s="114" t="str">
        <f t="shared" si="29"/>
        <v>182</v>
      </c>
      <c r="C260" s="114" t="str">
        <f t="shared" si="30"/>
        <v>1/1/2008</v>
      </c>
      <c r="D260" s="114">
        <f t="shared" si="31"/>
        <v>39448</v>
      </c>
      <c r="E260" s="114">
        <f t="shared" si="32"/>
        <v>39629</v>
      </c>
      <c r="F260" s="62">
        <f t="shared" si="33"/>
        <v>39629</v>
      </c>
      <c r="G260" s="62">
        <f t="shared" si="34"/>
        <v>39629</v>
      </c>
      <c r="H260" s="68" t="s">
        <v>445</v>
      </c>
      <c r="I260" s="117" t="s">
        <v>467</v>
      </c>
      <c r="J260" s="69" t="s">
        <v>1182</v>
      </c>
      <c r="K260" s="68"/>
      <c r="L260" s="117"/>
      <c r="M260" s="117"/>
      <c r="N260" s="117" t="s">
        <v>37</v>
      </c>
      <c r="O260" s="117"/>
      <c r="P260" s="117"/>
      <c r="Q260" s="117" t="s">
        <v>37</v>
      </c>
      <c r="R260" s="117"/>
      <c r="S260" s="117"/>
      <c r="T260" s="117" t="s">
        <v>37</v>
      </c>
      <c r="U260" s="117"/>
      <c r="V260" s="117"/>
      <c r="W260" s="117"/>
      <c r="X260" s="68"/>
      <c r="Y260" s="117" t="s">
        <v>37</v>
      </c>
      <c r="Z260" s="117"/>
      <c r="AA260" s="84" t="s">
        <v>39</v>
      </c>
    </row>
    <row r="261" spans="1:27" ht="22.8" x14ac:dyDescent="0.3">
      <c r="A261" s="114" t="str">
        <f t="shared" si="28"/>
        <v>2008</v>
      </c>
      <c r="B261" s="114" t="str">
        <f t="shared" si="29"/>
        <v>189</v>
      </c>
      <c r="C261" s="114" t="str">
        <f t="shared" si="30"/>
        <v>1/1/2008</v>
      </c>
      <c r="D261" s="114">
        <f t="shared" si="31"/>
        <v>39448</v>
      </c>
      <c r="E261" s="114">
        <f t="shared" si="32"/>
        <v>39636</v>
      </c>
      <c r="F261" s="62">
        <f t="shared" si="33"/>
        <v>39636</v>
      </c>
      <c r="G261" s="62">
        <f t="shared" si="34"/>
        <v>39636</v>
      </c>
      <c r="H261" s="68" t="s">
        <v>68</v>
      </c>
      <c r="I261" s="117" t="s">
        <v>467</v>
      </c>
      <c r="J261" s="69" t="s">
        <v>1183</v>
      </c>
      <c r="K261" s="68"/>
      <c r="L261" s="117"/>
      <c r="M261" s="117"/>
      <c r="N261" s="117" t="s">
        <v>37</v>
      </c>
      <c r="O261" s="117"/>
      <c r="P261" s="117"/>
      <c r="Q261" s="117" t="s">
        <v>37</v>
      </c>
      <c r="R261" s="117"/>
      <c r="S261" s="117"/>
      <c r="T261" s="117" t="s">
        <v>37</v>
      </c>
      <c r="U261" s="117"/>
      <c r="V261" s="117"/>
      <c r="W261" s="117"/>
      <c r="X261" s="68"/>
      <c r="Y261" s="117" t="s">
        <v>37</v>
      </c>
      <c r="Z261" s="117"/>
      <c r="AA261" s="84" t="s">
        <v>39</v>
      </c>
    </row>
    <row r="262" spans="1:27" x14ac:dyDescent="0.3">
      <c r="A262" s="114" t="str">
        <f t="shared" si="28"/>
        <v>2008</v>
      </c>
      <c r="B262" s="114" t="str">
        <f t="shared" si="29"/>
        <v>191</v>
      </c>
      <c r="C262" s="114" t="str">
        <f t="shared" si="30"/>
        <v>1/1/2008</v>
      </c>
      <c r="D262" s="114">
        <f t="shared" si="31"/>
        <v>39448</v>
      </c>
      <c r="E262" s="114">
        <f t="shared" si="32"/>
        <v>39638</v>
      </c>
      <c r="F262" s="62">
        <f t="shared" si="33"/>
        <v>39638</v>
      </c>
      <c r="G262" s="62">
        <f t="shared" si="34"/>
        <v>39638</v>
      </c>
      <c r="H262" s="68" t="s">
        <v>961</v>
      </c>
      <c r="I262" s="117" t="s">
        <v>962</v>
      </c>
      <c r="J262" s="69" t="s">
        <v>352</v>
      </c>
      <c r="K262" s="68" t="s">
        <v>37</v>
      </c>
      <c r="L262" s="117"/>
      <c r="M262" s="117"/>
      <c r="N262" s="117"/>
      <c r="O262" s="117"/>
      <c r="P262" s="117" t="s">
        <v>37</v>
      </c>
      <c r="Q262" s="117"/>
      <c r="R262" s="117"/>
      <c r="S262" s="117"/>
      <c r="T262" s="117" t="s">
        <v>37</v>
      </c>
      <c r="U262" s="117"/>
      <c r="V262" s="117"/>
      <c r="W262" s="117"/>
      <c r="X262" s="68"/>
      <c r="Y262" s="117" t="s">
        <v>37</v>
      </c>
      <c r="Z262" s="117"/>
      <c r="AA262" s="86" t="s">
        <v>486</v>
      </c>
    </row>
    <row r="263" spans="1:27" x14ac:dyDescent="0.3">
      <c r="A263" s="114" t="str">
        <f t="shared" si="28"/>
        <v>2008</v>
      </c>
      <c r="B263" s="114" t="str">
        <f t="shared" si="29"/>
        <v>213</v>
      </c>
      <c r="C263" s="114" t="str">
        <f t="shared" si="30"/>
        <v>1/1/2008</v>
      </c>
      <c r="D263" s="114">
        <f t="shared" si="31"/>
        <v>39448</v>
      </c>
      <c r="E263" s="114">
        <f t="shared" si="32"/>
        <v>39660</v>
      </c>
      <c r="F263" s="62">
        <f t="shared" si="33"/>
        <v>39660</v>
      </c>
      <c r="G263" s="62">
        <f t="shared" si="34"/>
        <v>39660</v>
      </c>
      <c r="H263" s="68" t="s">
        <v>69</v>
      </c>
      <c r="I263" s="117" t="s">
        <v>70</v>
      </c>
      <c r="J263" s="69" t="s">
        <v>75</v>
      </c>
      <c r="K263" s="68" t="s">
        <v>37</v>
      </c>
      <c r="L263" s="117"/>
      <c r="M263" s="117"/>
      <c r="N263" s="117"/>
      <c r="O263" s="117"/>
      <c r="P263" s="117" t="s">
        <v>37</v>
      </c>
      <c r="Q263" s="117" t="s">
        <v>37</v>
      </c>
      <c r="R263" s="117"/>
      <c r="S263" s="117" t="s">
        <v>37</v>
      </c>
      <c r="T263" s="117"/>
      <c r="U263" s="117"/>
      <c r="V263" s="117"/>
      <c r="W263" s="117"/>
      <c r="X263" s="68"/>
      <c r="Y263" s="117" t="s">
        <v>37</v>
      </c>
      <c r="Z263" s="117"/>
      <c r="AA263" s="83" t="s">
        <v>555</v>
      </c>
    </row>
    <row r="264" spans="1:27" x14ac:dyDescent="0.3">
      <c r="A264" s="114" t="str">
        <f t="shared" si="28"/>
        <v>2008</v>
      </c>
      <c r="B264" s="114" t="str">
        <f t="shared" si="29"/>
        <v>214</v>
      </c>
      <c r="C264" s="114" t="str">
        <f t="shared" si="30"/>
        <v>1/1/2008</v>
      </c>
      <c r="D264" s="114">
        <f t="shared" si="31"/>
        <v>39448</v>
      </c>
      <c r="E264" s="114">
        <f t="shared" si="32"/>
        <v>39661</v>
      </c>
      <c r="F264" s="62">
        <f t="shared" si="33"/>
        <v>39661</v>
      </c>
      <c r="G264" s="62">
        <f t="shared" si="34"/>
        <v>39661</v>
      </c>
      <c r="H264" s="68" t="s">
        <v>447</v>
      </c>
      <c r="I264" s="117" t="s">
        <v>448</v>
      </c>
      <c r="J264" s="69" t="s">
        <v>449</v>
      </c>
      <c r="K264" s="68" t="s">
        <v>37</v>
      </c>
      <c r="L264" s="117"/>
      <c r="M264" s="117"/>
      <c r="N264" s="117"/>
      <c r="O264" s="117"/>
      <c r="P264" s="117"/>
      <c r="Q264" s="117"/>
      <c r="R264" s="117"/>
      <c r="S264" s="117"/>
      <c r="T264" s="117"/>
      <c r="U264" s="117"/>
      <c r="V264" s="117"/>
      <c r="W264" s="117"/>
      <c r="X264" s="68"/>
      <c r="Y264" s="117"/>
      <c r="Z264" s="117"/>
      <c r="AA264" s="83"/>
    </row>
    <row r="265" spans="1:27" x14ac:dyDescent="0.3">
      <c r="A265" s="114" t="str">
        <f t="shared" si="28"/>
        <v>2008</v>
      </c>
      <c r="B265" s="114" t="str">
        <f t="shared" si="29"/>
        <v>217</v>
      </c>
      <c r="C265" s="114" t="str">
        <f t="shared" si="30"/>
        <v>1/1/2008</v>
      </c>
      <c r="D265" s="114">
        <f t="shared" si="31"/>
        <v>39448</v>
      </c>
      <c r="E265" s="114">
        <f t="shared" si="32"/>
        <v>39664</v>
      </c>
      <c r="F265" s="62">
        <f t="shared" si="33"/>
        <v>39664</v>
      </c>
      <c r="G265" s="62">
        <f t="shared" si="34"/>
        <v>39664</v>
      </c>
      <c r="H265" s="68" t="s">
        <v>450</v>
      </c>
      <c r="I265" s="117"/>
      <c r="J265" s="69" t="s">
        <v>2209</v>
      </c>
      <c r="K265" s="68" t="s">
        <v>37</v>
      </c>
      <c r="L265" s="117"/>
      <c r="M265" s="117"/>
      <c r="N265" s="117"/>
      <c r="O265" s="117"/>
      <c r="P265" s="117"/>
      <c r="Q265" s="117"/>
      <c r="R265" s="117"/>
      <c r="S265" s="117"/>
      <c r="T265" s="117"/>
      <c r="U265" s="117"/>
      <c r="V265" s="117"/>
      <c r="W265" s="117"/>
      <c r="X265" s="68"/>
      <c r="Y265" s="117"/>
      <c r="Z265" s="117"/>
      <c r="AA265" s="83"/>
    </row>
    <row r="266" spans="1:27" x14ac:dyDescent="0.3">
      <c r="A266" s="114" t="str">
        <f t="shared" si="28"/>
        <v>2008</v>
      </c>
      <c r="B266" s="114" t="str">
        <f t="shared" si="29"/>
        <v>241</v>
      </c>
      <c r="C266" s="114" t="str">
        <f t="shared" si="30"/>
        <v>1/1/2008</v>
      </c>
      <c r="D266" s="114">
        <f t="shared" si="31"/>
        <v>39448</v>
      </c>
      <c r="E266" s="114">
        <f t="shared" si="32"/>
        <v>39688</v>
      </c>
      <c r="F266" s="62">
        <f t="shared" si="33"/>
        <v>39688</v>
      </c>
      <c r="G266" s="62">
        <f t="shared" si="34"/>
        <v>39688</v>
      </c>
      <c r="H266" s="87" t="s">
        <v>482</v>
      </c>
      <c r="I266" s="117" t="s">
        <v>482</v>
      </c>
      <c r="J266" s="69" t="s">
        <v>483</v>
      </c>
      <c r="K266" s="68"/>
      <c r="L266" s="117"/>
      <c r="M266" s="117"/>
      <c r="N266" s="117" t="s">
        <v>37</v>
      </c>
      <c r="O266" s="117"/>
      <c r="P266" s="117"/>
      <c r="Q266" s="117"/>
      <c r="R266" s="117"/>
      <c r="S266" s="117"/>
      <c r="T266" s="117"/>
      <c r="U266" s="117"/>
      <c r="V266" s="117"/>
      <c r="W266" s="117" t="s">
        <v>37</v>
      </c>
      <c r="X266" s="68"/>
      <c r="Y266" s="117"/>
      <c r="Z266" s="117"/>
      <c r="AA266" s="85"/>
    </row>
    <row r="267" spans="1:27" x14ac:dyDescent="0.3">
      <c r="A267" s="114" t="str">
        <f t="shared" si="28"/>
        <v>2008</v>
      </c>
      <c r="B267" s="114" t="str">
        <f t="shared" si="29"/>
        <v>247</v>
      </c>
      <c r="C267" s="114" t="str">
        <f t="shared" si="30"/>
        <v>1/1/2008</v>
      </c>
      <c r="D267" s="114">
        <f t="shared" si="31"/>
        <v>39448</v>
      </c>
      <c r="E267" s="114">
        <f t="shared" si="32"/>
        <v>39694</v>
      </c>
      <c r="F267" s="62">
        <f t="shared" si="33"/>
        <v>39694</v>
      </c>
      <c r="G267" s="62">
        <f t="shared" si="34"/>
        <v>39694</v>
      </c>
      <c r="H267" s="68" t="s">
        <v>451</v>
      </c>
      <c r="I267" s="117"/>
      <c r="J267" s="69" t="s">
        <v>454</v>
      </c>
      <c r="K267" s="68" t="s">
        <v>37</v>
      </c>
      <c r="L267" s="117"/>
      <c r="M267" s="117"/>
      <c r="N267" s="117"/>
      <c r="O267" s="117"/>
      <c r="P267" s="117"/>
      <c r="Q267" s="117"/>
      <c r="R267" s="117"/>
      <c r="S267" s="117"/>
      <c r="T267" s="117"/>
      <c r="U267" s="117"/>
      <c r="V267" s="117"/>
      <c r="W267" s="117"/>
      <c r="X267" s="68"/>
      <c r="Y267" s="117"/>
      <c r="Z267" s="117"/>
      <c r="AA267" s="83"/>
    </row>
    <row r="268" spans="1:27" x14ac:dyDescent="0.3">
      <c r="A268" s="114" t="str">
        <f t="shared" si="28"/>
        <v>2008</v>
      </c>
      <c r="B268" s="114" t="str">
        <f t="shared" si="29"/>
        <v>255</v>
      </c>
      <c r="C268" s="114" t="str">
        <f t="shared" si="30"/>
        <v>1/1/2008</v>
      </c>
      <c r="D268" s="114">
        <f t="shared" si="31"/>
        <v>39448</v>
      </c>
      <c r="E268" s="114">
        <f t="shared" si="32"/>
        <v>39702</v>
      </c>
      <c r="F268" s="62">
        <f t="shared" si="33"/>
        <v>39702</v>
      </c>
      <c r="G268" s="62">
        <f t="shared" si="34"/>
        <v>39702</v>
      </c>
      <c r="H268" s="87" t="s">
        <v>63</v>
      </c>
      <c r="I268" s="117" t="s">
        <v>452</v>
      </c>
      <c r="J268" s="69" t="s">
        <v>2279</v>
      </c>
      <c r="K268" s="68"/>
      <c r="L268" s="117"/>
      <c r="M268" s="117"/>
      <c r="N268" s="117" t="s">
        <v>37</v>
      </c>
      <c r="O268" s="117"/>
      <c r="P268" s="117"/>
      <c r="Q268" s="117" t="s">
        <v>37</v>
      </c>
      <c r="R268" s="117"/>
      <c r="S268" s="117"/>
      <c r="T268" s="117"/>
      <c r="U268" s="117"/>
      <c r="V268" s="117" t="s">
        <v>37</v>
      </c>
      <c r="W268" s="117"/>
      <c r="X268" s="68"/>
      <c r="Y268" s="117" t="s">
        <v>37</v>
      </c>
      <c r="Z268" s="117"/>
      <c r="AA268" s="85" t="s">
        <v>513</v>
      </c>
    </row>
    <row r="269" spans="1:27" x14ac:dyDescent="0.3">
      <c r="A269" s="114" t="str">
        <f t="shared" si="28"/>
        <v>2008</v>
      </c>
      <c r="B269" s="114" t="str">
        <f t="shared" si="29"/>
        <v>256</v>
      </c>
      <c r="C269" s="114" t="str">
        <f t="shared" si="30"/>
        <v>1/1/2008</v>
      </c>
      <c r="D269" s="114">
        <f t="shared" si="31"/>
        <v>39448</v>
      </c>
      <c r="E269" s="114">
        <f t="shared" si="32"/>
        <v>39703</v>
      </c>
      <c r="F269" s="62">
        <f t="shared" si="33"/>
        <v>39703</v>
      </c>
      <c r="G269" s="62">
        <f t="shared" si="34"/>
        <v>39703</v>
      </c>
      <c r="H269" s="87" t="s">
        <v>477</v>
      </c>
      <c r="I269" s="117" t="s">
        <v>477</v>
      </c>
      <c r="J269" s="69" t="s">
        <v>478</v>
      </c>
      <c r="K269" s="68"/>
      <c r="L269" s="117"/>
      <c r="M269" s="117"/>
      <c r="N269" s="117" t="s">
        <v>37</v>
      </c>
      <c r="O269" s="117"/>
      <c r="P269" s="117"/>
      <c r="Q269" s="117"/>
      <c r="R269" s="117"/>
      <c r="S269" s="117"/>
      <c r="T269" s="117"/>
      <c r="U269" s="117"/>
      <c r="V269" s="117"/>
      <c r="W269" s="117" t="s">
        <v>37</v>
      </c>
      <c r="X269" s="68"/>
      <c r="Y269" s="117"/>
      <c r="Z269" s="117"/>
      <c r="AA269" s="85"/>
    </row>
    <row r="270" spans="1:27" x14ac:dyDescent="0.3">
      <c r="A270" s="114" t="str">
        <f t="shared" si="28"/>
        <v>2008</v>
      </c>
      <c r="B270" s="114" t="str">
        <f t="shared" si="29"/>
        <v>256</v>
      </c>
      <c r="C270" s="114" t="str">
        <f t="shared" si="30"/>
        <v>1/1/2008</v>
      </c>
      <c r="D270" s="114">
        <f t="shared" si="31"/>
        <v>39448</v>
      </c>
      <c r="E270" s="114">
        <f t="shared" si="32"/>
        <v>39703</v>
      </c>
      <c r="F270" s="62">
        <f t="shared" si="33"/>
        <v>39703</v>
      </c>
      <c r="G270" s="62">
        <f t="shared" si="34"/>
        <v>39703</v>
      </c>
      <c r="H270" s="87" t="s">
        <v>479</v>
      </c>
      <c r="I270" s="117" t="s">
        <v>480</v>
      </c>
      <c r="J270" s="69" t="s">
        <v>481</v>
      </c>
      <c r="K270" s="68"/>
      <c r="L270" s="117"/>
      <c r="M270" s="117"/>
      <c r="N270" s="117" t="s">
        <v>37</v>
      </c>
      <c r="O270" s="117"/>
      <c r="P270" s="117"/>
      <c r="Q270" s="117"/>
      <c r="R270" s="117"/>
      <c r="S270" s="117"/>
      <c r="T270" s="117"/>
      <c r="U270" s="117"/>
      <c r="V270" s="117"/>
      <c r="W270" s="117" t="s">
        <v>37</v>
      </c>
      <c r="X270" s="68"/>
      <c r="Y270" s="117"/>
      <c r="Z270" s="117"/>
      <c r="AA270" s="85"/>
    </row>
    <row r="271" spans="1:27" x14ac:dyDescent="0.3">
      <c r="A271" s="114" t="str">
        <f t="shared" si="28"/>
        <v>2008</v>
      </c>
      <c r="B271" s="114" t="str">
        <f t="shared" si="29"/>
        <v>260</v>
      </c>
      <c r="C271" s="114" t="str">
        <f t="shared" si="30"/>
        <v>1/1/2008</v>
      </c>
      <c r="D271" s="114">
        <f t="shared" si="31"/>
        <v>39448</v>
      </c>
      <c r="E271" s="114">
        <f t="shared" si="32"/>
        <v>39707</v>
      </c>
      <c r="F271" s="62">
        <f t="shared" si="33"/>
        <v>39707</v>
      </c>
      <c r="G271" s="62">
        <f t="shared" si="34"/>
        <v>39707</v>
      </c>
      <c r="H271" s="68" t="s">
        <v>76</v>
      </c>
      <c r="I271" s="117" t="s">
        <v>77</v>
      </c>
      <c r="J271" s="69" t="s">
        <v>78</v>
      </c>
      <c r="K271" s="68" t="s">
        <v>37</v>
      </c>
      <c r="L271" s="117"/>
      <c r="M271" s="117"/>
      <c r="N271" s="117"/>
      <c r="O271" s="117"/>
      <c r="P271" s="117" t="s">
        <v>37</v>
      </c>
      <c r="Q271" s="117" t="s">
        <v>37</v>
      </c>
      <c r="R271" s="117"/>
      <c r="S271" s="117" t="s">
        <v>37</v>
      </c>
      <c r="T271" s="117"/>
      <c r="U271" s="117"/>
      <c r="V271" s="117"/>
      <c r="W271" s="117"/>
      <c r="X271" s="68"/>
      <c r="Y271" s="117" t="s">
        <v>37</v>
      </c>
      <c r="Z271" s="117"/>
      <c r="AA271" s="83" t="s">
        <v>556</v>
      </c>
    </row>
    <row r="272" spans="1:27" x14ac:dyDescent="0.3">
      <c r="A272" s="114" t="str">
        <f t="shared" si="28"/>
        <v>2008</v>
      </c>
      <c r="B272" s="114" t="str">
        <f t="shared" si="29"/>
        <v>261</v>
      </c>
      <c r="C272" s="114" t="str">
        <f t="shared" si="30"/>
        <v>1/1/2008</v>
      </c>
      <c r="D272" s="114">
        <f t="shared" si="31"/>
        <v>39448</v>
      </c>
      <c r="E272" s="114">
        <f t="shared" si="32"/>
        <v>39708</v>
      </c>
      <c r="F272" s="62">
        <f t="shared" si="33"/>
        <v>39708</v>
      </c>
      <c r="G272" s="62">
        <f t="shared" si="34"/>
        <v>39708</v>
      </c>
      <c r="H272" s="68" t="s">
        <v>1781</v>
      </c>
      <c r="I272" s="117"/>
      <c r="J272" s="69" t="s">
        <v>1782</v>
      </c>
      <c r="K272" s="68" t="s">
        <v>37</v>
      </c>
      <c r="L272" s="117"/>
      <c r="M272" s="117"/>
      <c r="N272" s="117"/>
      <c r="O272" s="117"/>
      <c r="P272" s="117"/>
      <c r="Q272" s="117"/>
      <c r="R272" s="117"/>
      <c r="S272" s="117"/>
      <c r="T272" s="117"/>
      <c r="U272" s="117"/>
      <c r="V272" s="117"/>
      <c r="W272" s="117"/>
      <c r="X272" s="68"/>
      <c r="Y272" s="117"/>
      <c r="Z272" s="117"/>
      <c r="AA272" s="83"/>
    </row>
    <row r="273" spans="1:27" x14ac:dyDescent="0.3">
      <c r="A273" s="114" t="str">
        <f t="shared" si="28"/>
        <v>2008</v>
      </c>
      <c r="B273" s="114" t="str">
        <f t="shared" si="29"/>
        <v>264</v>
      </c>
      <c r="C273" s="114" t="str">
        <f t="shared" si="30"/>
        <v>1/1/2008</v>
      </c>
      <c r="D273" s="114">
        <f t="shared" si="31"/>
        <v>39448</v>
      </c>
      <c r="E273" s="114">
        <f t="shared" si="32"/>
        <v>39711</v>
      </c>
      <c r="F273" s="62">
        <f t="shared" si="33"/>
        <v>39711</v>
      </c>
      <c r="G273" s="62">
        <f t="shared" si="34"/>
        <v>39711</v>
      </c>
      <c r="H273" s="87" t="s">
        <v>330</v>
      </c>
      <c r="I273" s="117"/>
      <c r="J273" s="69" t="s">
        <v>1107</v>
      </c>
      <c r="K273" s="68" t="s">
        <v>37</v>
      </c>
      <c r="L273" s="117"/>
      <c r="M273" s="117"/>
      <c r="N273" s="117"/>
      <c r="O273" s="117"/>
      <c r="P273" s="117"/>
      <c r="Q273" s="117"/>
      <c r="R273" s="117"/>
      <c r="S273" s="117"/>
      <c r="T273" s="117"/>
      <c r="U273" s="117"/>
      <c r="V273" s="117"/>
      <c r="W273" s="117"/>
      <c r="X273" s="68" t="s">
        <v>37</v>
      </c>
      <c r="Y273" s="117"/>
      <c r="Z273" s="117"/>
      <c r="AA273" s="86"/>
    </row>
    <row r="274" spans="1:27" ht="22.8" x14ac:dyDescent="0.3">
      <c r="A274" s="114" t="str">
        <f t="shared" si="28"/>
        <v>2008</v>
      </c>
      <c r="B274" s="114" t="str">
        <f t="shared" si="29"/>
        <v>274</v>
      </c>
      <c r="C274" s="114" t="str">
        <f t="shared" si="30"/>
        <v>1/1/2008</v>
      </c>
      <c r="D274" s="114">
        <f t="shared" si="31"/>
        <v>39448</v>
      </c>
      <c r="E274" s="114">
        <f t="shared" si="32"/>
        <v>39721</v>
      </c>
      <c r="F274" s="62">
        <f t="shared" si="33"/>
        <v>39721</v>
      </c>
      <c r="G274" s="62">
        <f t="shared" si="34"/>
        <v>39721</v>
      </c>
      <c r="H274" s="117" t="s">
        <v>79</v>
      </c>
      <c r="I274" s="117" t="s">
        <v>468</v>
      </c>
      <c r="J274" s="69" t="s">
        <v>366</v>
      </c>
      <c r="K274" s="68"/>
      <c r="L274" s="117"/>
      <c r="M274" s="117"/>
      <c r="N274" s="117" t="s">
        <v>37</v>
      </c>
      <c r="O274" s="117"/>
      <c r="P274" s="117"/>
      <c r="Q274" s="117" t="s">
        <v>37</v>
      </c>
      <c r="R274" s="117"/>
      <c r="S274" s="117"/>
      <c r="T274" s="117" t="s">
        <v>37</v>
      </c>
      <c r="U274" s="117"/>
      <c r="V274" s="117"/>
      <c r="W274" s="117"/>
      <c r="X274" s="68"/>
      <c r="Y274" s="117" t="s">
        <v>37</v>
      </c>
      <c r="Z274" s="117"/>
      <c r="AA274" s="83" t="s">
        <v>162</v>
      </c>
    </row>
    <row r="275" spans="1:27" x14ac:dyDescent="0.3">
      <c r="A275" s="114" t="str">
        <f t="shared" si="28"/>
        <v>2008</v>
      </c>
      <c r="B275" s="114" t="str">
        <f t="shared" si="29"/>
        <v>287</v>
      </c>
      <c r="C275" s="114" t="str">
        <f t="shared" si="30"/>
        <v>1/1/2008</v>
      </c>
      <c r="D275" s="114">
        <f t="shared" si="31"/>
        <v>39448</v>
      </c>
      <c r="E275" s="114">
        <f t="shared" si="32"/>
        <v>39734</v>
      </c>
      <c r="F275" s="62">
        <f t="shared" si="33"/>
        <v>39734</v>
      </c>
      <c r="G275" s="62">
        <f t="shared" si="34"/>
        <v>39734</v>
      </c>
      <c r="H275" s="117" t="s">
        <v>80</v>
      </c>
      <c r="I275" s="117" t="s">
        <v>120</v>
      </c>
      <c r="J275" s="69" t="s">
        <v>2213</v>
      </c>
      <c r="K275" s="117" t="s">
        <v>37</v>
      </c>
      <c r="L275" s="117"/>
      <c r="M275" s="117"/>
      <c r="N275" s="117"/>
      <c r="O275" s="117"/>
      <c r="P275" s="117" t="s">
        <v>37</v>
      </c>
      <c r="Q275" s="117"/>
      <c r="R275" s="117"/>
      <c r="S275" s="117"/>
      <c r="T275" s="117" t="s">
        <v>37</v>
      </c>
      <c r="U275" s="117"/>
      <c r="V275" s="117"/>
      <c r="W275" s="117"/>
      <c r="X275" s="117"/>
      <c r="Y275" s="117"/>
      <c r="Z275" s="117"/>
      <c r="AA275" s="86"/>
    </row>
    <row r="276" spans="1:27" x14ac:dyDescent="0.3">
      <c r="A276" s="114" t="str">
        <f t="shared" si="28"/>
        <v>2008</v>
      </c>
      <c r="B276" s="114" t="str">
        <f t="shared" si="29"/>
        <v>304</v>
      </c>
      <c r="C276" s="114" t="str">
        <f t="shared" si="30"/>
        <v>1/1/2008</v>
      </c>
      <c r="D276" s="114">
        <f t="shared" si="31"/>
        <v>39448</v>
      </c>
      <c r="E276" s="114">
        <f t="shared" si="32"/>
        <v>39751</v>
      </c>
      <c r="F276" s="62">
        <f t="shared" si="33"/>
        <v>39751</v>
      </c>
      <c r="G276" s="62">
        <f t="shared" si="34"/>
        <v>39751</v>
      </c>
      <c r="H276" s="68" t="s">
        <v>82</v>
      </c>
      <c r="I276" s="117" t="s">
        <v>83</v>
      </c>
      <c r="J276" s="69" t="s">
        <v>81</v>
      </c>
      <c r="K276" s="68" t="s">
        <v>37</v>
      </c>
      <c r="L276" s="117"/>
      <c r="M276" s="117"/>
      <c r="N276" s="117"/>
      <c r="O276" s="117"/>
      <c r="P276" s="117" t="s">
        <v>37</v>
      </c>
      <c r="Q276" s="117" t="s">
        <v>37</v>
      </c>
      <c r="R276" s="117"/>
      <c r="S276" s="117" t="s">
        <v>37</v>
      </c>
      <c r="T276" s="117"/>
      <c r="U276" s="117"/>
      <c r="V276" s="117"/>
      <c r="W276" s="117"/>
      <c r="X276" s="68"/>
      <c r="Y276" s="117" t="s">
        <v>37</v>
      </c>
      <c r="Z276" s="117"/>
      <c r="AA276" s="83" t="s">
        <v>557</v>
      </c>
    </row>
    <row r="277" spans="1:27" x14ac:dyDescent="0.3">
      <c r="A277" s="114" t="str">
        <f t="shared" si="28"/>
        <v>2008</v>
      </c>
      <c r="B277" s="114" t="str">
        <f t="shared" si="29"/>
        <v>337</v>
      </c>
      <c r="C277" s="114" t="str">
        <f t="shared" si="30"/>
        <v>1/1/2008</v>
      </c>
      <c r="D277" s="114">
        <f t="shared" si="31"/>
        <v>39448</v>
      </c>
      <c r="E277" s="114">
        <f t="shared" si="32"/>
        <v>39784</v>
      </c>
      <c r="F277" s="62">
        <f t="shared" si="33"/>
        <v>39784</v>
      </c>
      <c r="G277" s="62">
        <f t="shared" si="34"/>
        <v>39784</v>
      </c>
      <c r="H277" s="68" t="s">
        <v>453</v>
      </c>
      <c r="I277" s="117"/>
      <c r="J277" s="69" t="s">
        <v>1785</v>
      </c>
      <c r="K277" s="68" t="s">
        <v>37</v>
      </c>
      <c r="L277" s="117"/>
      <c r="M277" s="117"/>
      <c r="N277" s="117"/>
      <c r="O277" s="117"/>
      <c r="P277" s="117"/>
      <c r="Q277" s="117"/>
      <c r="R277" s="117"/>
      <c r="S277" s="117"/>
      <c r="T277" s="117"/>
      <c r="U277" s="117"/>
      <c r="V277" s="117"/>
      <c r="W277" s="117"/>
      <c r="X277" s="68"/>
      <c r="Y277" s="117"/>
      <c r="Z277" s="117"/>
      <c r="AA277" s="83"/>
    </row>
    <row r="278" spans="1:27" ht="22.8" x14ac:dyDescent="0.3">
      <c r="A278" s="114" t="str">
        <f t="shared" si="28"/>
        <v>2008</v>
      </c>
      <c r="B278" s="114" t="str">
        <f t="shared" si="29"/>
        <v>337</v>
      </c>
      <c r="C278" s="114" t="str">
        <f t="shared" si="30"/>
        <v>1/1/2008</v>
      </c>
      <c r="D278" s="114">
        <f t="shared" si="31"/>
        <v>39448</v>
      </c>
      <c r="E278" s="114">
        <f t="shared" si="32"/>
        <v>39784</v>
      </c>
      <c r="F278" s="62">
        <f t="shared" si="33"/>
        <v>39784</v>
      </c>
      <c r="G278" s="62">
        <f t="shared" si="34"/>
        <v>39784</v>
      </c>
      <c r="H278" s="117" t="s">
        <v>84</v>
      </c>
      <c r="I278" s="117" t="s">
        <v>469</v>
      </c>
      <c r="J278" s="69" t="s">
        <v>367</v>
      </c>
      <c r="K278" s="68"/>
      <c r="L278" s="117"/>
      <c r="M278" s="117"/>
      <c r="N278" s="117" t="s">
        <v>37</v>
      </c>
      <c r="O278" s="117"/>
      <c r="P278" s="117"/>
      <c r="Q278" s="117" t="s">
        <v>37</v>
      </c>
      <c r="R278" s="117"/>
      <c r="S278" s="117"/>
      <c r="T278" s="117" t="s">
        <v>37</v>
      </c>
      <c r="U278" s="117"/>
      <c r="V278" s="117"/>
      <c r="W278" s="117"/>
      <c r="X278" s="68"/>
      <c r="Y278" s="117" t="s">
        <v>37</v>
      </c>
      <c r="Z278" s="117"/>
      <c r="AA278" s="83" t="s">
        <v>162</v>
      </c>
    </row>
    <row r="279" spans="1:27" x14ac:dyDescent="0.3">
      <c r="A279" s="114" t="str">
        <f t="shared" si="28"/>
        <v>2008</v>
      </c>
      <c r="B279" s="114" t="str">
        <f t="shared" si="29"/>
        <v>351</v>
      </c>
      <c r="C279" s="114" t="str">
        <f t="shared" si="30"/>
        <v>1/1/2008</v>
      </c>
      <c r="D279" s="114">
        <f t="shared" si="31"/>
        <v>39448</v>
      </c>
      <c r="E279" s="114">
        <f t="shared" si="32"/>
        <v>39798</v>
      </c>
      <c r="F279" s="62">
        <f t="shared" si="33"/>
        <v>39798</v>
      </c>
      <c r="G279" s="62">
        <f t="shared" si="34"/>
        <v>39798</v>
      </c>
      <c r="H279" s="87" t="s">
        <v>1092</v>
      </c>
      <c r="I279" s="117"/>
      <c r="J279" s="69" t="s">
        <v>1093</v>
      </c>
      <c r="K279" s="68" t="s">
        <v>37</v>
      </c>
      <c r="L279" s="117"/>
      <c r="M279" s="117"/>
      <c r="N279" s="117"/>
      <c r="O279" s="117"/>
      <c r="P279" s="117"/>
      <c r="Q279" s="117"/>
      <c r="R279" s="117"/>
      <c r="S279" s="117"/>
      <c r="T279" s="117"/>
      <c r="U279" s="117"/>
      <c r="V279" s="117"/>
      <c r="W279" s="117"/>
      <c r="X279" s="68" t="s">
        <v>37</v>
      </c>
      <c r="Y279" s="117"/>
      <c r="Z279" s="117"/>
      <c r="AA279" s="86" t="s">
        <v>1827</v>
      </c>
    </row>
    <row r="280" spans="1:27" x14ac:dyDescent="0.3">
      <c r="A280" s="114" t="str">
        <f t="shared" si="28"/>
        <v>2008</v>
      </c>
      <c r="B280" s="114" t="str">
        <f t="shared" si="29"/>
        <v>352</v>
      </c>
      <c r="C280" s="114" t="str">
        <f t="shared" si="30"/>
        <v>1/1/2008</v>
      </c>
      <c r="D280" s="114">
        <f t="shared" si="31"/>
        <v>39448</v>
      </c>
      <c r="E280" s="114">
        <f t="shared" si="32"/>
        <v>39799</v>
      </c>
      <c r="F280" s="62">
        <f t="shared" si="33"/>
        <v>39799</v>
      </c>
      <c r="G280" s="62">
        <f t="shared" si="34"/>
        <v>39799</v>
      </c>
      <c r="H280" s="68" t="s">
        <v>85</v>
      </c>
      <c r="I280" s="117" t="s">
        <v>86</v>
      </c>
      <c r="J280" s="69" t="s">
        <v>87</v>
      </c>
      <c r="K280" s="68" t="s">
        <v>37</v>
      </c>
      <c r="L280" s="117"/>
      <c r="M280" s="117"/>
      <c r="N280" s="117"/>
      <c r="O280" s="117"/>
      <c r="P280" s="117" t="s">
        <v>37</v>
      </c>
      <c r="Q280" s="117" t="s">
        <v>37</v>
      </c>
      <c r="R280" s="117"/>
      <c r="S280" s="117" t="s">
        <v>37</v>
      </c>
      <c r="T280" s="117"/>
      <c r="U280" s="117"/>
      <c r="V280" s="117"/>
      <c r="W280" s="117"/>
      <c r="X280" s="68"/>
      <c r="Y280" s="117" t="s">
        <v>37</v>
      </c>
      <c r="Z280" s="117"/>
      <c r="AA280" s="83" t="s">
        <v>531</v>
      </c>
    </row>
    <row r="281" spans="1:27" x14ac:dyDescent="0.3">
      <c r="A281" s="114" t="str">
        <f t="shared" si="28"/>
        <v>2008</v>
      </c>
      <c r="B281" s="114" t="str">
        <f t="shared" si="29"/>
        <v>359</v>
      </c>
      <c r="C281" s="114" t="str">
        <f t="shared" si="30"/>
        <v>1/1/2008</v>
      </c>
      <c r="D281" s="114">
        <f t="shared" si="31"/>
        <v>39448</v>
      </c>
      <c r="E281" s="114">
        <f t="shared" si="32"/>
        <v>39806</v>
      </c>
      <c r="F281" s="62">
        <f t="shared" si="33"/>
        <v>39806</v>
      </c>
      <c r="G281" s="62">
        <f t="shared" si="34"/>
        <v>39806</v>
      </c>
      <c r="H281" s="87" t="s">
        <v>484</v>
      </c>
      <c r="I281" s="117" t="s">
        <v>141</v>
      </c>
      <c r="J281" s="69" t="s">
        <v>740</v>
      </c>
      <c r="K281" s="68"/>
      <c r="L281" s="117" t="s">
        <v>37</v>
      </c>
      <c r="M281" s="117" t="s">
        <v>37</v>
      </c>
      <c r="N281" s="117"/>
      <c r="O281" s="117"/>
      <c r="P281" s="117"/>
      <c r="Q281" s="117"/>
      <c r="R281" s="117"/>
      <c r="S281" s="117"/>
      <c r="T281" s="117"/>
      <c r="U281" s="117"/>
      <c r="V281" s="117"/>
      <c r="W281" s="117" t="s">
        <v>37</v>
      </c>
      <c r="X281" s="68"/>
      <c r="Y281" s="117"/>
      <c r="Z281" s="117"/>
      <c r="AA281" s="85"/>
    </row>
    <row r="282" spans="1:27" x14ac:dyDescent="0.3">
      <c r="A282" s="114" t="str">
        <f t="shared" si="28"/>
        <v>2008</v>
      </c>
      <c r="B282" s="114" t="str">
        <f t="shared" si="29"/>
        <v>359</v>
      </c>
      <c r="C282" s="114" t="str">
        <f t="shared" si="30"/>
        <v>1/1/2008</v>
      </c>
      <c r="D282" s="114">
        <f t="shared" si="31"/>
        <v>39448</v>
      </c>
      <c r="E282" s="114">
        <f t="shared" si="32"/>
        <v>39806</v>
      </c>
      <c r="F282" s="62">
        <f t="shared" si="33"/>
        <v>39806</v>
      </c>
      <c r="G282" s="62">
        <f t="shared" si="34"/>
        <v>39806</v>
      </c>
      <c r="H282" s="87" t="s">
        <v>484</v>
      </c>
      <c r="I282" s="117" t="s">
        <v>141</v>
      </c>
      <c r="J282" s="69" t="s">
        <v>485</v>
      </c>
      <c r="K282" s="68"/>
      <c r="L282" s="117"/>
      <c r="M282" s="117"/>
      <c r="N282" s="117"/>
      <c r="O282" s="117" t="s">
        <v>37</v>
      </c>
      <c r="P282" s="117"/>
      <c r="Q282" s="117"/>
      <c r="R282" s="117"/>
      <c r="S282" s="117"/>
      <c r="T282" s="117"/>
      <c r="U282" s="117"/>
      <c r="V282" s="117"/>
      <c r="W282" s="117" t="s">
        <v>37</v>
      </c>
      <c r="X282" s="68"/>
      <c r="Y282" s="117"/>
      <c r="Z282" s="117"/>
      <c r="AA282" s="85"/>
    </row>
    <row r="283" spans="1:27" x14ac:dyDescent="0.3">
      <c r="A283" s="114" t="str">
        <f t="shared" si="28"/>
        <v>2008</v>
      </c>
      <c r="B283" s="114" t="str">
        <f t="shared" si="29"/>
        <v>359</v>
      </c>
      <c r="C283" s="114" t="str">
        <f t="shared" si="30"/>
        <v>1/1/2008</v>
      </c>
      <c r="D283" s="114">
        <f t="shared" si="31"/>
        <v>39448</v>
      </c>
      <c r="E283" s="114">
        <f t="shared" si="32"/>
        <v>39806</v>
      </c>
      <c r="F283" s="62">
        <f t="shared" si="33"/>
        <v>39806</v>
      </c>
      <c r="G283" s="62">
        <f t="shared" si="34"/>
        <v>39806</v>
      </c>
      <c r="H283" s="117" t="s">
        <v>141</v>
      </c>
      <c r="I283" s="117"/>
      <c r="J283" s="69" t="s">
        <v>491</v>
      </c>
      <c r="K283" s="117"/>
      <c r="L283" s="117"/>
      <c r="M283" s="117"/>
      <c r="N283" s="117"/>
      <c r="O283" s="117" t="s">
        <v>37</v>
      </c>
      <c r="P283" s="117"/>
      <c r="Q283" s="117"/>
      <c r="R283" s="117"/>
      <c r="S283" s="117"/>
      <c r="T283" s="117"/>
      <c r="U283" s="117"/>
      <c r="V283" s="117"/>
      <c r="W283" s="117"/>
      <c r="X283" s="117"/>
      <c r="Y283" s="117"/>
      <c r="Z283" s="117"/>
      <c r="AA283" s="86" t="s">
        <v>558</v>
      </c>
    </row>
    <row r="284" spans="1:27" ht="15" thickBot="1" x14ac:dyDescent="0.35">
      <c r="A284" s="114" t="str">
        <f t="shared" si="28"/>
        <v>2008</v>
      </c>
      <c r="B284" s="114" t="str">
        <f t="shared" si="29"/>
        <v>366</v>
      </c>
      <c r="C284" s="114" t="str">
        <f t="shared" si="30"/>
        <v>1/1/2008</v>
      </c>
      <c r="D284" s="114">
        <f t="shared" si="31"/>
        <v>39448</v>
      </c>
      <c r="E284" s="114">
        <f t="shared" si="32"/>
        <v>39813</v>
      </c>
      <c r="F284" s="62">
        <f t="shared" si="33"/>
        <v>39813</v>
      </c>
      <c r="G284" s="97">
        <f t="shared" si="34"/>
        <v>39813</v>
      </c>
      <c r="H284" s="118" t="s">
        <v>455</v>
      </c>
      <c r="I284" s="118"/>
      <c r="J284" s="93" t="s">
        <v>1788</v>
      </c>
      <c r="K284" s="118" t="s">
        <v>37</v>
      </c>
      <c r="L284" s="118"/>
      <c r="M284" s="118"/>
      <c r="N284" s="118"/>
      <c r="O284" s="118"/>
      <c r="P284" s="118"/>
      <c r="Q284" s="118"/>
      <c r="R284" s="118"/>
      <c r="S284" s="118"/>
      <c r="T284" s="118"/>
      <c r="U284" s="118"/>
      <c r="V284" s="118"/>
      <c r="W284" s="118"/>
      <c r="X284" s="118"/>
      <c r="Y284" s="118"/>
      <c r="Z284" s="118"/>
      <c r="AA284" s="103"/>
    </row>
    <row r="285" spans="1:27" x14ac:dyDescent="0.3">
      <c r="A285" s="114" t="str">
        <f t="shared" si="28"/>
        <v>2009</v>
      </c>
      <c r="B285" s="114" t="str">
        <f t="shared" si="29"/>
        <v>007</v>
      </c>
      <c r="C285" s="114" t="str">
        <f t="shared" si="30"/>
        <v>1/1/2009</v>
      </c>
      <c r="D285" s="114">
        <f t="shared" si="31"/>
        <v>39814</v>
      </c>
      <c r="E285" s="114">
        <f t="shared" si="32"/>
        <v>39820</v>
      </c>
      <c r="F285" s="62">
        <f t="shared" si="33"/>
        <v>39820</v>
      </c>
      <c r="G285" s="96">
        <f t="shared" si="34"/>
        <v>39820</v>
      </c>
      <c r="H285" s="91" t="s">
        <v>959</v>
      </c>
      <c r="I285" s="89" t="s">
        <v>960</v>
      </c>
      <c r="J285" s="90" t="s">
        <v>353</v>
      </c>
      <c r="K285" s="91" t="s">
        <v>37</v>
      </c>
      <c r="L285" s="89"/>
      <c r="M285" s="89"/>
      <c r="N285" s="89"/>
      <c r="O285" s="89"/>
      <c r="P285" s="89" t="s">
        <v>37</v>
      </c>
      <c r="Q285" s="89"/>
      <c r="R285" s="89"/>
      <c r="S285" s="89"/>
      <c r="T285" s="89" t="s">
        <v>37</v>
      </c>
      <c r="U285" s="89"/>
      <c r="V285" s="89"/>
      <c r="W285" s="89"/>
      <c r="X285" s="91"/>
      <c r="Y285" s="89" t="s">
        <v>37</v>
      </c>
      <c r="Z285" s="89"/>
      <c r="AA285" s="102"/>
    </row>
    <row r="286" spans="1:27" x14ac:dyDescent="0.3">
      <c r="A286" s="114" t="str">
        <f t="shared" si="28"/>
        <v>2009</v>
      </c>
      <c r="B286" s="114" t="str">
        <f t="shared" si="29"/>
        <v>010</v>
      </c>
      <c r="C286" s="114" t="str">
        <f t="shared" si="30"/>
        <v>1/1/2009</v>
      </c>
      <c r="D286" s="114">
        <f t="shared" si="31"/>
        <v>39814</v>
      </c>
      <c r="E286" s="114">
        <f t="shared" si="32"/>
        <v>39823</v>
      </c>
      <c r="F286" s="62">
        <f t="shared" si="33"/>
        <v>39823</v>
      </c>
      <c r="G286" s="62">
        <f t="shared" si="34"/>
        <v>39823</v>
      </c>
      <c r="H286" s="117" t="s">
        <v>142</v>
      </c>
      <c r="I286" s="117"/>
      <c r="J286" s="69" t="s">
        <v>492</v>
      </c>
      <c r="K286" s="117"/>
      <c r="L286" s="117"/>
      <c r="M286" s="117"/>
      <c r="N286" s="117"/>
      <c r="O286" s="117" t="s">
        <v>37</v>
      </c>
      <c r="P286" s="117"/>
      <c r="Q286" s="117"/>
      <c r="R286" s="117"/>
      <c r="S286" s="117"/>
      <c r="T286" s="117"/>
      <c r="U286" s="117"/>
      <c r="V286" s="117"/>
      <c r="W286" s="117"/>
      <c r="X286" s="117"/>
      <c r="Y286" s="117"/>
      <c r="Z286" s="117"/>
      <c r="AA286" s="86" t="s">
        <v>558</v>
      </c>
    </row>
    <row r="287" spans="1:27" x14ac:dyDescent="0.3">
      <c r="A287" s="114" t="str">
        <f t="shared" si="28"/>
        <v>2009</v>
      </c>
      <c r="B287" s="114" t="str">
        <f t="shared" si="29"/>
        <v>010</v>
      </c>
      <c r="C287" s="114" t="str">
        <f t="shared" si="30"/>
        <v>1/1/2009</v>
      </c>
      <c r="D287" s="114">
        <f t="shared" si="31"/>
        <v>39814</v>
      </c>
      <c r="E287" s="114">
        <f t="shared" si="32"/>
        <v>39823</v>
      </c>
      <c r="F287" s="62">
        <f t="shared" si="33"/>
        <v>39823</v>
      </c>
      <c r="G287" s="62">
        <f t="shared" si="34"/>
        <v>39823</v>
      </c>
      <c r="H287" s="87" t="s">
        <v>678</v>
      </c>
      <c r="I287" s="117" t="s">
        <v>678</v>
      </c>
      <c r="J287" s="69" t="s">
        <v>393</v>
      </c>
      <c r="K287" s="68"/>
      <c r="L287" s="117" t="s">
        <v>37</v>
      </c>
      <c r="M287" s="117" t="s">
        <v>37</v>
      </c>
      <c r="N287" s="117"/>
      <c r="O287" s="117"/>
      <c r="P287" s="117"/>
      <c r="Q287" s="117"/>
      <c r="R287" s="117"/>
      <c r="S287" s="117"/>
      <c r="T287" s="117"/>
      <c r="U287" s="117"/>
      <c r="V287" s="117"/>
      <c r="W287" s="117" t="s">
        <v>37</v>
      </c>
      <c r="X287" s="68"/>
      <c r="Y287" s="117"/>
      <c r="Z287" s="117"/>
      <c r="AA287" s="85"/>
    </row>
    <row r="288" spans="1:27" x14ac:dyDescent="0.3">
      <c r="A288" s="100" t="str">
        <f t="shared" si="28"/>
        <v>2009</v>
      </c>
      <c r="B288" s="100" t="str">
        <f t="shared" si="29"/>
        <v>010</v>
      </c>
      <c r="C288" s="100" t="str">
        <f t="shared" si="30"/>
        <v>1/1/2009</v>
      </c>
      <c r="D288" s="100">
        <f t="shared" si="31"/>
        <v>39814</v>
      </c>
      <c r="E288" s="100">
        <f t="shared" si="32"/>
        <v>39823</v>
      </c>
      <c r="F288" s="101">
        <f t="shared" si="33"/>
        <v>39823</v>
      </c>
      <c r="G288" s="62">
        <f t="shared" si="34"/>
        <v>39823</v>
      </c>
      <c r="H288" s="87" t="s">
        <v>678</v>
      </c>
      <c r="I288" s="117" t="s">
        <v>678</v>
      </c>
      <c r="J288" s="69" t="s">
        <v>679</v>
      </c>
      <c r="K288" s="68"/>
      <c r="L288" s="117"/>
      <c r="M288" s="117"/>
      <c r="N288" s="117"/>
      <c r="O288" s="117" t="s">
        <v>37</v>
      </c>
      <c r="P288" s="117"/>
      <c r="Q288" s="117"/>
      <c r="R288" s="117"/>
      <c r="S288" s="117"/>
      <c r="T288" s="117"/>
      <c r="U288" s="117"/>
      <c r="V288" s="117"/>
      <c r="W288" s="117" t="s">
        <v>37</v>
      </c>
      <c r="X288" s="68"/>
      <c r="Y288" s="117"/>
      <c r="Z288" s="117"/>
      <c r="AA288" s="85"/>
    </row>
    <row r="289" spans="1:27" x14ac:dyDescent="0.3">
      <c r="A289" s="114" t="str">
        <f t="shared" si="28"/>
        <v>2009</v>
      </c>
      <c r="B289" s="114" t="str">
        <f t="shared" si="29"/>
        <v>014</v>
      </c>
      <c r="C289" s="114" t="str">
        <f t="shared" si="30"/>
        <v>1/1/2009</v>
      </c>
      <c r="D289" s="114">
        <f t="shared" si="31"/>
        <v>39814</v>
      </c>
      <c r="E289" s="114">
        <f t="shared" si="32"/>
        <v>39827</v>
      </c>
      <c r="F289" s="62">
        <f t="shared" si="33"/>
        <v>39827</v>
      </c>
      <c r="G289" s="62">
        <f t="shared" si="34"/>
        <v>39827</v>
      </c>
      <c r="H289" s="117" t="s">
        <v>596</v>
      </c>
      <c r="I289" s="117" t="s">
        <v>597</v>
      </c>
      <c r="J289" s="69" t="s">
        <v>1835</v>
      </c>
      <c r="K289" s="117"/>
      <c r="L289" s="117" t="s">
        <v>37</v>
      </c>
      <c r="M289" s="117"/>
      <c r="N289" s="117"/>
      <c r="O289" s="117"/>
      <c r="P289" s="117"/>
      <c r="Q289" s="117"/>
      <c r="R289" s="117"/>
      <c r="S289" s="117"/>
      <c r="T289" s="117"/>
      <c r="U289" s="117"/>
      <c r="V289" s="117"/>
      <c r="W289" s="117"/>
      <c r="X289" s="117"/>
      <c r="Y289" s="117"/>
      <c r="Z289" s="117"/>
      <c r="AA289" s="86" t="s">
        <v>1836</v>
      </c>
    </row>
    <row r="290" spans="1:27" x14ac:dyDescent="0.3">
      <c r="A290" s="114" t="str">
        <f t="shared" si="28"/>
        <v>2009</v>
      </c>
      <c r="B290" s="114" t="str">
        <f t="shared" si="29"/>
        <v>021</v>
      </c>
      <c r="C290" s="114" t="str">
        <f t="shared" si="30"/>
        <v>1/1/2009</v>
      </c>
      <c r="D290" s="114">
        <f t="shared" si="31"/>
        <v>39814</v>
      </c>
      <c r="E290" s="114">
        <f t="shared" si="32"/>
        <v>39834</v>
      </c>
      <c r="F290" s="62">
        <f t="shared" si="33"/>
        <v>39834</v>
      </c>
      <c r="G290" s="62">
        <f t="shared" si="34"/>
        <v>39834</v>
      </c>
      <c r="H290" s="117" t="s">
        <v>143</v>
      </c>
      <c r="I290" s="117"/>
      <c r="J290" s="69" t="s">
        <v>493</v>
      </c>
      <c r="K290" s="117"/>
      <c r="L290" s="117"/>
      <c r="M290" s="117"/>
      <c r="N290" s="117"/>
      <c r="O290" s="117" t="s">
        <v>37</v>
      </c>
      <c r="P290" s="117"/>
      <c r="Q290" s="117"/>
      <c r="R290" s="117"/>
      <c r="S290" s="117"/>
      <c r="T290" s="117"/>
      <c r="U290" s="117"/>
      <c r="V290" s="117"/>
      <c r="W290" s="117"/>
      <c r="X290" s="117"/>
      <c r="Y290" s="117"/>
      <c r="Z290" s="117"/>
      <c r="AA290" s="86" t="s">
        <v>559</v>
      </c>
    </row>
    <row r="291" spans="1:27" x14ac:dyDescent="0.3">
      <c r="A291" s="114" t="str">
        <f t="shared" si="28"/>
        <v>2009</v>
      </c>
      <c r="B291" s="114" t="str">
        <f t="shared" si="29"/>
        <v>022</v>
      </c>
      <c r="C291" s="114" t="str">
        <f t="shared" si="30"/>
        <v>1/1/2009</v>
      </c>
      <c r="D291" s="114">
        <f t="shared" si="31"/>
        <v>39814</v>
      </c>
      <c r="E291" s="114">
        <f t="shared" si="32"/>
        <v>39835</v>
      </c>
      <c r="F291" s="62">
        <f t="shared" si="33"/>
        <v>39835</v>
      </c>
      <c r="G291" s="62">
        <f t="shared" si="34"/>
        <v>39835</v>
      </c>
      <c r="H291" s="117" t="s">
        <v>1837</v>
      </c>
      <c r="I291" s="117"/>
      <c r="J291" s="69" t="s">
        <v>1838</v>
      </c>
      <c r="K291" s="117" t="s">
        <v>37</v>
      </c>
      <c r="L291" s="117"/>
      <c r="M291" s="117"/>
      <c r="N291" s="117"/>
      <c r="O291" s="117"/>
      <c r="P291" s="117"/>
      <c r="Q291" s="117"/>
      <c r="R291" s="117"/>
      <c r="S291" s="117"/>
      <c r="T291" s="117"/>
      <c r="U291" s="117"/>
      <c r="V291" s="117"/>
      <c r="W291" s="117"/>
      <c r="X291" s="117"/>
      <c r="Y291" s="117"/>
      <c r="Z291" s="117"/>
      <c r="AA291" s="86" t="s">
        <v>1839</v>
      </c>
    </row>
    <row r="292" spans="1:27" x14ac:dyDescent="0.3">
      <c r="A292" s="114" t="str">
        <f t="shared" si="28"/>
        <v>2009</v>
      </c>
      <c r="B292" s="114" t="str">
        <f t="shared" si="29"/>
        <v>022</v>
      </c>
      <c r="C292" s="114" t="str">
        <f t="shared" si="30"/>
        <v>1/1/2009</v>
      </c>
      <c r="D292" s="114">
        <f t="shared" si="31"/>
        <v>39814</v>
      </c>
      <c r="E292" s="114">
        <f t="shared" si="32"/>
        <v>39835</v>
      </c>
      <c r="F292" s="62">
        <f t="shared" si="33"/>
        <v>39835</v>
      </c>
      <c r="G292" s="62">
        <f t="shared" si="34"/>
        <v>39835</v>
      </c>
      <c r="H292" s="87" t="s">
        <v>680</v>
      </c>
      <c r="I292" s="117" t="s">
        <v>680</v>
      </c>
      <c r="J292" s="69" t="s">
        <v>393</v>
      </c>
      <c r="K292" s="68"/>
      <c r="L292" s="117" t="s">
        <v>37</v>
      </c>
      <c r="M292" s="117" t="s">
        <v>37</v>
      </c>
      <c r="N292" s="117"/>
      <c r="O292" s="117"/>
      <c r="P292" s="117"/>
      <c r="Q292" s="117"/>
      <c r="R292" s="117"/>
      <c r="S292" s="117"/>
      <c r="T292" s="117"/>
      <c r="U292" s="117"/>
      <c r="V292" s="117"/>
      <c r="W292" s="117" t="s">
        <v>37</v>
      </c>
      <c r="X292" s="68"/>
      <c r="Y292" s="117"/>
      <c r="Z292" s="117"/>
      <c r="AA292" s="85"/>
    </row>
    <row r="293" spans="1:27" x14ac:dyDescent="0.3">
      <c r="A293" s="114" t="str">
        <f t="shared" si="28"/>
        <v>2009</v>
      </c>
      <c r="B293" s="114" t="str">
        <f t="shared" si="29"/>
        <v>022</v>
      </c>
      <c r="C293" s="114" t="str">
        <f t="shared" si="30"/>
        <v>1/1/2009</v>
      </c>
      <c r="D293" s="114">
        <f t="shared" si="31"/>
        <v>39814</v>
      </c>
      <c r="E293" s="114">
        <f t="shared" si="32"/>
        <v>39835</v>
      </c>
      <c r="F293" s="62">
        <f t="shared" si="33"/>
        <v>39835</v>
      </c>
      <c r="G293" s="62">
        <f t="shared" si="34"/>
        <v>39835</v>
      </c>
      <c r="H293" s="87" t="s">
        <v>680</v>
      </c>
      <c r="I293" s="117" t="s">
        <v>680</v>
      </c>
      <c r="J293" s="69" t="s">
        <v>681</v>
      </c>
      <c r="K293" s="68"/>
      <c r="L293" s="117"/>
      <c r="M293" s="117"/>
      <c r="N293" s="117"/>
      <c r="O293" s="117" t="s">
        <v>37</v>
      </c>
      <c r="P293" s="117"/>
      <c r="Q293" s="117"/>
      <c r="R293" s="117"/>
      <c r="S293" s="117"/>
      <c r="T293" s="117"/>
      <c r="U293" s="117"/>
      <c r="V293" s="117"/>
      <c r="W293" s="117" t="s">
        <v>37</v>
      </c>
      <c r="X293" s="68"/>
      <c r="Y293" s="117"/>
      <c r="Z293" s="117"/>
      <c r="AA293" s="85"/>
    </row>
    <row r="294" spans="1:27" x14ac:dyDescent="0.3">
      <c r="A294" s="114" t="str">
        <f t="shared" si="28"/>
        <v>2009</v>
      </c>
      <c r="B294" s="114" t="str">
        <f t="shared" si="29"/>
        <v>023</v>
      </c>
      <c r="C294" s="114" t="str">
        <f t="shared" si="30"/>
        <v>1/1/2009</v>
      </c>
      <c r="D294" s="114">
        <f t="shared" si="31"/>
        <v>39814</v>
      </c>
      <c r="E294" s="114">
        <f t="shared" si="32"/>
        <v>39836</v>
      </c>
      <c r="F294" s="62">
        <f t="shared" si="33"/>
        <v>39836</v>
      </c>
      <c r="G294" s="62">
        <f t="shared" si="34"/>
        <v>39836</v>
      </c>
      <c r="H294" s="87" t="s">
        <v>90</v>
      </c>
      <c r="I294" s="117" t="s">
        <v>647</v>
      </c>
      <c r="J294" s="69" t="s">
        <v>2280</v>
      </c>
      <c r="K294" s="68"/>
      <c r="L294" s="117"/>
      <c r="M294" s="117"/>
      <c r="N294" s="117" t="s">
        <v>37</v>
      </c>
      <c r="O294" s="117"/>
      <c r="P294" s="117"/>
      <c r="Q294" s="117" t="s">
        <v>37</v>
      </c>
      <c r="R294" s="117"/>
      <c r="S294" s="117"/>
      <c r="T294" s="117"/>
      <c r="U294" s="117"/>
      <c r="V294" s="117" t="s">
        <v>37</v>
      </c>
      <c r="W294" s="117"/>
      <c r="X294" s="68"/>
      <c r="Y294" s="117" t="s">
        <v>37</v>
      </c>
      <c r="Z294" s="117"/>
      <c r="AA294" s="85" t="s">
        <v>513</v>
      </c>
    </row>
    <row r="295" spans="1:27" ht="15" thickBot="1" x14ac:dyDescent="0.35">
      <c r="A295" s="80" t="str">
        <f t="shared" si="28"/>
        <v>2009</v>
      </c>
      <c r="B295" s="80" t="str">
        <f t="shared" si="29"/>
        <v>023</v>
      </c>
      <c r="C295" s="80" t="str">
        <f t="shared" si="30"/>
        <v>1/1/2009</v>
      </c>
      <c r="D295" s="80">
        <f t="shared" si="31"/>
        <v>39814</v>
      </c>
      <c r="E295" s="80">
        <f t="shared" si="32"/>
        <v>39836</v>
      </c>
      <c r="F295" s="97">
        <f t="shared" si="33"/>
        <v>39836</v>
      </c>
      <c r="G295" s="62">
        <f t="shared" si="34"/>
        <v>39836</v>
      </c>
      <c r="H295" s="87" t="s">
        <v>683</v>
      </c>
      <c r="I295" s="117" t="s">
        <v>683</v>
      </c>
      <c r="J295" s="69" t="s">
        <v>684</v>
      </c>
      <c r="K295" s="68"/>
      <c r="L295" s="117"/>
      <c r="M295" s="117"/>
      <c r="N295" s="117" t="s">
        <v>37</v>
      </c>
      <c r="O295" s="117"/>
      <c r="P295" s="117"/>
      <c r="Q295" s="117"/>
      <c r="R295" s="117"/>
      <c r="S295" s="117"/>
      <c r="T295" s="117"/>
      <c r="U295" s="117"/>
      <c r="V295" s="117"/>
      <c r="W295" s="117" t="s">
        <v>37</v>
      </c>
      <c r="X295" s="68"/>
      <c r="Y295" s="117"/>
      <c r="Z295" s="117"/>
      <c r="AA295" s="85"/>
    </row>
    <row r="296" spans="1:27" x14ac:dyDescent="0.3">
      <c r="A296" s="78" t="str">
        <f t="shared" si="28"/>
        <v>2009</v>
      </c>
      <c r="B296" s="78" t="str">
        <f t="shared" si="29"/>
        <v>024</v>
      </c>
      <c r="C296" s="78" t="str">
        <f t="shared" si="30"/>
        <v>1/1/2009</v>
      </c>
      <c r="D296" s="78">
        <f t="shared" si="31"/>
        <v>39814</v>
      </c>
      <c r="E296" s="78">
        <f t="shared" si="32"/>
        <v>39837</v>
      </c>
      <c r="F296" s="96">
        <f t="shared" si="33"/>
        <v>39837</v>
      </c>
      <c r="G296" s="62">
        <f t="shared" si="34"/>
        <v>39837</v>
      </c>
      <c r="H296" s="87" t="s">
        <v>685</v>
      </c>
      <c r="I296" s="117" t="s">
        <v>686</v>
      </c>
      <c r="J296" s="69" t="s">
        <v>687</v>
      </c>
      <c r="K296" s="68"/>
      <c r="L296" s="117"/>
      <c r="M296" s="117"/>
      <c r="N296" s="117" t="s">
        <v>37</v>
      </c>
      <c r="O296" s="117"/>
      <c r="P296" s="117"/>
      <c r="Q296" s="117"/>
      <c r="R296" s="117"/>
      <c r="S296" s="117"/>
      <c r="T296" s="117"/>
      <c r="U296" s="117"/>
      <c r="V296" s="117"/>
      <c r="W296" s="117" t="s">
        <v>37</v>
      </c>
      <c r="X296" s="68"/>
      <c r="Y296" s="117"/>
      <c r="Z296" s="117"/>
      <c r="AA296" s="85"/>
    </row>
    <row r="297" spans="1:27" x14ac:dyDescent="0.3">
      <c r="A297" s="114" t="str">
        <f t="shared" si="28"/>
        <v>2009</v>
      </c>
      <c r="B297" s="114" t="str">
        <f t="shared" si="29"/>
        <v>027</v>
      </c>
      <c r="C297" s="114" t="str">
        <f t="shared" si="30"/>
        <v>1/1/2009</v>
      </c>
      <c r="D297" s="114">
        <f t="shared" si="31"/>
        <v>39814</v>
      </c>
      <c r="E297" s="114">
        <f t="shared" si="32"/>
        <v>39840</v>
      </c>
      <c r="F297" s="62">
        <f t="shared" si="33"/>
        <v>39840</v>
      </c>
      <c r="G297" s="62">
        <f t="shared" si="34"/>
        <v>39840</v>
      </c>
      <c r="H297" s="87" t="s">
        <v>598</v>
      </c>
      <c r="I297" s="117"/>
      <c r="J297" s="69" t="s">
        <v>599</v>
      </c>
      <c r="K297" s="68"/>
      <c r="L297" s="117"/>
      <c r="M297" s="117" t="s">
        <v>37</v>
      </c>
      <c r="N297" s="117"/>
      <c r="O297" s="117"/>
      <c r="P297" s="117"/>
      <c r="Q297" s="117"/>
      <c r="R297" s="117"/>
      <c r="S297" s="117"/>
      <c r="T297" s="117"/>
      <c r="U297" s="117"/>
      <c r="V297" s="117"/>
      <c r="W297" s="117"/>
      <c r="X297" s="68"/>
      <c r="Y297" s="117"/>
      <c r="Z297" s="117"/>
      <c r="AA297" s="85"/>
    </row>
    <row r="298" spans="1:27" x14ac:dyDescent="0.3">
      <c r="A298" s="114" t="str">
        <f t="shared" si="28"/>
        <v>2009</v>
      </c>
      <c r="B298" s="114" t="str">
        <f t="shared" si="29"/>
        <v>035</v>
      </c>
      <c r="C298" s="114" t="str">
        <f t="shared" si="30"/>
        <v>1/1/2009</v>
      </c>
      <c r="D298" s="114">
        <f t="shared" si="31"/>
        <v>39814</v>
      </c>
      <c r="E298" s="114">
        <f t="shared" si="32"/>
        <v>39848</v>
      </c>
      <c r="F298" s="62">
        <f t="shared" si="33"/>
        <v>39848</v>
      </c>
      <c r="G298" s="62">
        <f t="shared" si="34"/>
        <v>39848</v>
      </c>
      <c r="H298" s="68" t="s">
        <v>91</v>
      </c>
      <c r="I298" s="117" t="s">
        <v>92</v>
      </c>
      <c r="J298" s="69" t="s">
        <v>93</v>
      </c>
      <c r="K298" s="68" t="s">
        <v>37</v>
      </c>
      <c r="L298" s="117"/>
      <c r="M298" s="117"/>
      <c r="N298" s="117"/>
      <c r="O298" s="117"/>
      <c r="P298" s="117" t="s">
        <v>37</v>
      </c>
      <c r="Q298" s="117" t="s">
        <v>37</v>
      </c>
      <c r="R298" s="117"/>
      <c r="S298" s="117" t="s">
        <v>37</v>
      </c>
      <c r="T298" s="117"/>
      <c r="U298" s="117"/>
      <c r="V298" s="117"/>
      <c r="W298" s="117"/>
      <c r="X298" s="68"/>
      <c r="Y298" s="117" t="s">
        <v>37</v>
      </c>
      <c r="Z298" s="117"/>
      <c r="AA298" s="83" t="s">
        <v>560</v>
      </c>
    </row>
    <row r="299" spans="1:27" x14ac:dyDescent="0.3">
      <c r="A299" s="114" t="str">
        <f t="shared" si="28"/>
        <v>2009</v>
      </c>
      <c r="B299" s="114" t="str">
        <f t="shared" si="29"/>
        <v>048</v>
      </c>
      <c r="C299" s="114" t="str">
        <f t="shared" si="30"/>
        <v>1/1/2009</v>
      </c>
      <c r="D299" s="114">
        <f t="shared" si="31"/>
        <v>39814</v>
      </c>
      <c r="E299" s="114">
        <f t="shared" si="32"/>
        <v>39861</v>
      </c>
      <c r="F299" s="62">
        <f t="shared" si="33"/>
        <v>39861</v>
      </c>
      <c r="G299" s="62">
        <f t="shared" si="34"/>
        <v>39861</v>
      </c>
      <c r="H299" s="68" t="s">
        <v>600</v>
      </c>
      <c r="I299" s="117"/>
      <c r="J299" s="69" t="s">
        <v>443</v>
      </c>
      <c r="K299" s="68" t="s">
        <v>37</v>
      </c>
      <c r="L299" s="117"/>
      <c r="M299" s="117"/>
      <c r="N299" s="117"/>
      <c r="O299" s="117"/>
      <c r="P299" s="117"/>
      <c r="Q299" s="117"/>
      <c r="R299" s="117"/>
      <c r="S299" s="117"/>
      <c r="T299" s="117"/>
      <c r="U299" s="117"/>
      <c r="V299" s="117"/>
      <c r="W299" s="117"/>
      <c r="X299" s="68"/>
      <c r="Y299" s="117"/>
      <c r="Z299" s="117"/>
      <c r="AA299" s="83" t="s">
        <v>732</v>
      </c>
    </row>
    <row r="300" spans="1:27" ht="22.8" x14ac:dyDescent="0.3">
      <c r="A300" s="114" t="str">
        <f t="shared" si="28"/>
        <v>2009</v>
      </c>
      <c r="B300" s="114" t="str">
        <f t="shared" si="29"/>
        <v>069</v>
      </c>
      <c r="C300" s="114" t="str">
        <f t="shared" si="30"/>
        <v>1/1/2009</v>
      </c>
      <c r="D300" s="114">
        <f t="shared" si="31"/>
        <v>39814</v>
      </c>
      <c r="E300" s="114">
        <f t="shared" si="32"/>
        <v>39882</v>
      </c>
      <c r="F300" s="62">
        <f t="shared" si="33"/>
        <v>39882</v>
      </c>
      <c r="G300" s="62">
        <f t="shared" si="34"/>
        <v>39882</v>
      </c>
      <c r="H300" s="117" t="s">
        <v>94</v>
      </c>
      <c r="I300" s="117" t="s">
        <v>496</v>
      </c>
      <c r="J300" s="69" t="s">
        <v>368</v>
      </c>
      <c r="K300" s="68"/>
      <c r="L300" s="117"/>
      <c r="M300" s="117"/>
      <c r="N300" s="117" t="s">
        <v>37</v>
      </c>
      <c r="O300" s="117"/>
      <c r="P300" s="117"/>
      <c r="Q300" s="117" t="s">
        <v>37</v>
      </c>
      <c r="R300" s="117"/>
      <c r="S300" s="117"/>
      <c r="T300" s="117" t="s">
        <v>37</v>
      </c>
      <c r="U300" s="117"/>
      <c r="V300" s="117"/>
      <c r="W300" s="117"/>
      <c r="X300" s="68"/>
      <c r="Y300" s="117" t="s">
        <v>37</v>
      </c>
      <c r="Z300" s="117"/>
      <c r="AA300" s="83" t="s">
        <v>162</v>
      </c>
    </row>
    <row r="301" spans="1:27" x14ac:dyDescent="0.3">
      <c r="A301" s="114" t="str">
        <f t="shared" si="28"/>
        <v>2009</v>
      </c>
      <c r="B301" s="114" t="str">
        <f t="shared" si="29"/>
        <v>069</v>
      </c>
      <c r="C301" s="114" t="str">
        <f t="shared" si="30"/>
        <v>1/1/2009</v>
      </c>
      <c r="D301" s="114">
        <f t="shared" si="31"/>
        <v>39814</v>
      </c>
      <c r="E301" s="114">
        <f t="shared" si="32"/>
        <v>39882</v>
      </c>
      <c r="F301" s="62">
        <f t="shared" si="33"/>
        <v>39882</v>
      </c>
      <c r="G301" s="62">
        <f t="shared" si="34"/>
        <v>39882</v>
      </c>
      <c r="H301" s="87" t="s">
        <v>95</v>
      </c>
      <c r="I301" s="117" t="s">
        <v>688</v>
      </c>
      <c r="J301" s="69" t="s">
        <v>689</v>
      </c>
      <c r="K301" s="68"/>
      <c r="L301" s="117"/>
      <c r="M301" s="117"/>
      <c r="N301" s="117" t="s">
        <v>37</v>
      </c>
      <c r="O301" s="117"/>
      <c r="P301" s="117"/>
      <c r="Q301" s="117"/>
      <c r="R301" s="117"/>
      <c r="S301" s="117"/>
      <c r="T301" s="117"/>
      <c r="U301" s="117"/>
      <c r="V301" s="117"/>
      <c r="W301" s="117" t="s">
        <v>37</v>
      </c>
      <c r="X301" s="68"/>
      <c r="Y301" s="117"/>
      <c r="Z301" s="117"/>
      <c r="AA301" s="85"/>
    </row>
    <row r="302" spans="1:27" x14ac:dyDescent="0.3">
      <c r="A302" s="114" t="str">
        <f t="shared" si="28"/>
        <v>2009</v>
      </c>
      <c r="B302" s="114" t="str">
        <f t="shared" si="29"/>
        <v>069</v>
      </c>
      <c r="C302" s="114" t="str">
        <f t="shared" si="30"/>
        <v>1/1/2009</v>
      </c>
      <c r="D302" s="114">
        <f t="shared" si="31"/>
        <v>39814</v>
      </c>
      <c r="E302" s="114">
        <f t="shared" si="32"/>
        <v>39882</v>
      </c>
      <c r="F302" s="62">
        <f t="shared" si="33"/>
        <v>39882</v>
      </c>
      <c r="G302" s="62">
        <f t="shared" si="34"/>
        <v>39882</v>
      </c>
      <c r="H302" s="87" t="s">
        <v>95</v>
      </c>
      <c r="I302" s="117" t="s">
        <v>603</v>
      </c>
      <c r="J302" s="69" t="s">
        <v>2281</v>
      </c>
      <c r="K302" s="68"/>
      <c r="L302" s="117"/>
      <c r="M302" s="117"/>
      <c r="N302" s="117" t="s">
        <v>37</v>
      </c>
      <c r="O302" s="117"/>
      <c r="P302" s="117"/>
      <c r="Q302" s="117" t="s">
        <v>37</v>
      </c>
      <c r="R302" s="117"/>
      <c r="S302" s="117"/>
      <c r="T302" s="117"/>
      <c r="U302" s="117"/>
      <c r="V302" s="117" t="s">
        <v>37</v>
      </c>
      <c r="W302" s="117"/>
      <c r="X302" s="68"/>
      <c r="Y302" s="117" t="s">
        <v>37</v>
      </c>
      <c r="Z302" s="117"/>
      <c r="AA302" s="85" t="s">
        <v>513</v>
      </c>
    </row>
    <row r="303" spans="1:27" x14ac:dyDescent="0.3">
      <c r="A303" s="114" t="str">
        <f t="shared" si="28"/>
        <v>2009</v>
      </c>
      <c r="B303" s="114" t="str">
        <f t="shared" si="29"/>
        <v>069</v>
      </c>
      <c r="C303" s="114" t="str">
        <f t="shared" si="30"/>
        <v>1/1/2009</v>
      </c>
      <c r="D303" s="114">
        <f t="shared" si="31"/>
        <v>39814</v>
      </c>
      <c r="E303" s="114">
        <f t="shared" si="32"/>
        <v>39882</v>
      </c>
      <c r="F303" s="62">
        <f t="shared" si="33"/>
        <v>39882</v>
      </c>
      <c r="G303" s="62">
        <f t="shared" si="34"/>
        <v>39882</v>
      </c>
      <c r="H303" s="87" t="s">
        <v>331</v>
      </c>
      <c r="I303" s="117"/>
      <c r="J303" s="69" t="s">
        <v>1108</v>
      </c>
      <c r="K303" s="68" t="s">
        <v>37</v>
      </c>
      <c r="L303" s="117"/>
      <c r="M303" s="117"/>
      <c r="N303" s="117"/>
      <c r="O303" s="117"/>
      <c r="P303" s="117"/>
      <c r="Q303" s="117"/>
      <c r="R303" s="117"/>
      <c r="S303" s="117"/>
      <c r="T303" s="117"/>
      <c r="U303" s="117"/>
      <c r="V303" s="117"/>
      <c r="W303" s="117"/>
      <c r="X303" s="68" t="s">
        <v>37</v>
      </c>
      <c r="Y303" s="117"/>
      <c r="Z303" s="117"/>
      <c r="AA303" s="86"/>
    </row>
    <row r="304" spans="1:27" x14ac:dyDescent="0.3">
      <c r="A304" s="114" t="str">
        <f t="shared" si="28"/>
        <v>2009</v>
      </c>
      <c r="B304" s="114" t="str">
        <f t="shared" si="29"/>
        <v>070</v>
      </c>
      <c r="C304" s="114" t="str">
        <f t="shared" si="30"/>
        <v>1/1/2009</v>
      </c>
      <c r="D304" s="114">
        <f t="shared" si="31"/>
        <v>39814</v>
      </c>
      <c r="E304" s="114">
        <f t="shared" si="32"/>
        <v>39883</v>
      </c>
      <c r="F304" s="62">
        <f t="shared" si="33"/>
        <v>39883</v>
      </c>
      <c r="G304" s="62">
        <f t="shared" si="34"/>
        <v>39883</v>
      </c>
      <c r="H304" s="87" t="s">
        <v>690</v>
      </c>
      <c r="I304" s="117" t="s">
        <v>691</v>
      </c>
      <c r="J304" s="69" t="s">
        <v>692</v>
      </c>
      <c r="K304" s="68"/>
      <c r="L304" s="117"/>
      <c r="M304" s="117"/>
      <c r="N304" s="117" t="s">
        <v>37</v>
      </c>
      <c r="O304" s="117"/>
      <c r="P304" s="117"/>
      <c r="Q304" s="117"/>
      <c r="R304" s="117"/>
      <c r="S304" s="117"/>
      <c r="T304" s="117"/>
      <c r="U304" s="117"/>
      <c r="V304" s="117"/>
      <c r="W304" s="117" t="s">
        <v>37</v>
      </c>
      <c r="X304" s="68"/>
      <c r="Y304" s="117"/>
      <c r="Z304" s="117"/>
      <c r="AA304" s="85"/>
    </row>
    <row r="305" spans="1:27" ht="68.400000000000006" x14ac:dyDescent="0.3">
      <c r="A305" s="114" t="str">
        <f t="shared" si="28"/>
        <v>2009</v>
      </c>
      <c r="B305" s="114" t="str">
        <f t="shared" si="29"/>
        <v>071</v>
      </c>
      <c r="C305" s="114" t="str">
        <f t="shared" si="30"/>
        <v>1/1/2009</v>
      </c>
      <c r="D305" s="114">
        <f t="shared" si="31"/>
        <v>39814</v>
      </c>
      <c r="E305" s="114">
        <f t="shared" si="32"/>
        <v>39884</v>
      </c>
      <c r="F305" s="62">
        <f t="shared" si="33"/>
        <v>39884</v>
      </c>
      <c r="G305" s="62">
        <f t="shared" si="34"/>
        <v>39884</v>
      </c>
      <c r="H305" s="117" t="s">
        <v>96</v>
      </c>
      <c r="I305" s="117" t="s">
        <v>648</v>
      </c>
      <c r="J305" s="86" t="s">
        <v>1859</v>
      </c>
      <c r="K305" s="117"/>
      <c r="L305" s="117" t="s">
        <v>37</v>
      </c>
      <c r="M305" s="117" t="s">
        <v>37</v>
      </c>
      <c r="N305" s="117" t="s">
        <v>37</v>
      </c>
      <c r="O305" s="117"/>
      <c r="P305" s="117"/>
      <c r="Q305" s="117" t="s">
        <v>37</v>
      </c>
      <c r="R305" s="117"/>
      <c r="S305" s="117"/>
      <c r="T305" s="117" t="s">
        <v>37</v>
      </c>
      <c r="U305" s="117"/>
      <c r="V305" s="117"/>
      <c r="W305" s="117"/>
      <c r="X305" s="117"/>
      <c r="Y305" s="117" t="s">
        <v>37</v>
      </c>
      <c r="Z305" s="117"/>
      <c r="AA305" s="88" t="s">
        <v>671</v>
      </c>
    </row>
    <row r="306" spans="1:27" x14ac:dyDescent="0.3">
      <c r="A306" s="114" t="str">
        <f t="shared" si="28"/>
        <v>2009</v>
      </c>
      <c r="B306" s="114" t="str">
        <f t="shared" si="29"/>
        <v>084</v>
      </c>
      <c r="C306" s="114" t="str">
        <f t="shared" si="30"/>
        <v>1/1/2009</v>
      </c>
      <c r="D306" s="114">
        <f t="shared" si="31"/>
        <v>39814</v>
      </c>
      <c r="E306" s="114">
        <f t="shared" si="32"/>
        <v>39897</v>
      </c>
      <c r="F306" s="62">
        <f t="shared" si="33"/>
        <v>39897</v>
      </c>
      <c r="G306" s="62">
        <f t="shared" si="34"/>
        <v>39897</v>
      </c>
      <c r="H306" s="68" t="s">
        <v>97</v>
      </c>
      <c r="I306" s="117" t="s">
        <v>98</v>
      </c>
      <c r="J306" s="69" t="s">
        <v>99</v>
      </c>
      <c r="K306" s="68" t="s">
        <v>37</v>
      </c>
      <c r="L306" s="117"/>
      <c r="M306" s="117"/>
      <c r="N306" s="117"/>
      <c r="O306" s="117"/>
      <c r="P306" s="117" t="s">
        <v>37</v>
      </c>
      <c r="Q306" s="117" t="s">
        <v>37</v>
      </c>
      <c r="R306" s="117"/>
      <c r="S306" s="117" t="s">
        <v>37</v>
      </c>
      <c r="T306" s="117"/>
      <c r="U306" s="117"/>
      <c r="V306" s="117"/>
      <c r="W306" s="117"/>
      <c r="X306" s="68"/>
      <c r="Y306" s="117" t="s">
        <v>37</v>
      </c>
      <c r="Z306" s="117"/>
      <c r="AA306" s="83" t="s">
        <v>561</v>
      </c>
    </row>
    <row r="307" spans="1:27" ht="22.8" x14ac:dyDescent="0.3">
      <c r="A307" s="114" t="str">
        <f t="shared" si="28"/>
        <v>2009</v>
      </c>
      <c r="B307" s="114" t="str">
        <f t="shared" si="29"/>
        <v>085</v>
      </c>
      <c r="C307" s="114" t="str">
        <f t="shared" si="30"/>
        <v>1/1/2009</v>
      </c>
      <c r="D307" s="114">
        <f t="shared" si="31"/>
        <v>39814</v>
      </c>
      <c r="E307" s="114">
        <f t="shared" si="32"/>
        <v>39898</v>
      </c>
      <c r="F307" s="62">
        <f t="shared" si="33"/>
        <v>39898</v>
      </c>
      <c r="G307" s="62">
        <f t="shared" si="34"/>
        <v>39898</v>
      </c>
      <c r="H307" s="68" t="s">
        <v>604</v>
      </c>
      <c r="I307" s="117"/>
      <c r="J307" s="69" t="s">
        <v>605</v>
      </c>
      <c r="K307" s="68" t="s">
        <v>37</v>
      </c>
      <c r="L307" s="117"/>
      <c r="M307" s="117"/>
      <c r="N307" s="117"/>
      <c r="O307" s="117"/>
      <c r="P307" s="117"/>
      <c r="Q307" s="117"/>
      <c r="R307" s="117"/>
      <c r="S307" s="117"/>
      <c r="T307" s="117"/>
      <c r="U307" s="117"/>
      <c r="V307" s="117"/>
      <c r="W307" s="117"/>
      <c r="X307" s="68"/>
      <c r="Y307" s="117"/>
      <c r="Z307" s="117"/>
      <c r="AA307" s="88" t="s">
        <v>606</v>
      </c>
    </row>
    <row r="308" spans="1:27" x14ac:dyDescent="0.3">
      <c r="A308" s="114" t="str">
        <f t="shared" si="28"/>
        <v>2009</v>
      </c>
      <c r="B308" s="114" t="str">
        <f t="shared" si="29"/>
        <v>085</v>
      </c>
      <c r="C308" s="114" t="str">
        <f t="shared" si="30"/>
        <v>1/1/2009</v>
      </c>
      <c r="D308" s="114">
        <f t="shared" si="31"/>
        <v>39814</v>
      </c>
      <c r="E308" s="114">
        <f t="shared" si="32"/>
        <v>39898</v>
      </c>
      <c r="F308" s="62">
        <f t="shared" si="33"/>
        <v>39898</v>
      </c>
      <c r="G308" s="62">
        <f t="shared" si="34"/>
        <v>39898</v>
      </c>
      <c r="H308" s="87" t="s">
        <v>146</v>
      </c>
      <c r="I308" s="117" t="s">
        <v>146</v>
      </c>
      <c r="J308" s="69" t="s">
        <v>393</v>
      </c>
      <c r="K308" s="68"/>
      <c r="L308" s="117" t="s">
        <v>37</v>
      </c>
      <c r="M308" s="117" t="s">
        <v>37</v>
      </c>
      <c r="N308" s="117"/>
      <c r="O308" s="117"/>
      <c r="P308" s="117"/>
      <c r="Q308" s="117"/>
      <c r="R308" s="117"/>
      <c r="S308" s="117"/>
      <c r="T308" s="117"/>
      <c r="U308" s="117"/>
      <c r="V308" s="117"/>
      <c r="W308" s="117" t="s">
        <v>37</v>
      </c>
      <c r="X308" s="68"/>
      <c r="Y308" s="117"/>
      <c r="Z308" s="117"/>
      <c r="AA308" s="85"/>
    </row>
    <row r="309" spans="1:27" x14ac:dyDescent="0.3">
      <c r="A309" s="114" t="str">
        <f t="shared" si="28"/>
        <v>2009</v>
      </c>
      <c r="B309" s="114" t="str">
        <f t="shared" si="29"/>
        <v>085</v>
      </c>
      <c r="C309" s="114" t="str">
        <f t="shared" si="30"/>
        <v>1/1/2009</v>
      </c>
      <c r="D309" s="114">
        <f t="shared" si="31"/>
        <v>39814</v>
      </c>
      <c r="E309" s="114">
        <f t="shared" si="32"/>
        <v>39898</v>
      </c>
      <c r="F309" s="62">
        <f t="shared" si="33"/>
        <v>39898</v>
      </c>
      <c r="G309" s="62">
        <f t="shared" si="34"/>
        <v>39898</v>
      </c>
      <c r="H309" s="87" t="s">
        <v>146</v>
      </c>
      <c r="I309" s="117" t="s">
        <v>146</v>
      </c>
      <c r="J309" s="69" t="s">
        <v>679</v>
      </c>
      <c r="K309" s="68"/>
      <c r="L309" s="117"/>
      <c r="M309" s="117"/>
      <c r="N309" s="117"/>
      <c r="O309" s="117" t="s">
        <v>37</v>
      </c>
      <c r="P309" s="117"/>
      <c r="Q309" s="117"/>
      <c r="R309" s="117"/>
      <c r="S309" s="117"/>
      <c r="T309" s="117"/>
      <c r="U309" s="117"/>
      <c r="V309" s="117"/>
      <c r="W309" s="117" t="s">
        <v>37</v>
      </c>
      <c r="X309" s="68"/>
      <c r="Y309" s="117"/>
      <c r="Z309" s="117"/>
      <c r="AA309" s="85"/>
    </row>
    <row r="310" spans="1:27" x14ac:dyDescent="0.3">
      <c r="A310" s="114" t="str">
        <f t="shared" si="28"/>
        <v>2009</v>
      </c>
      <c r="B310" s="114" t="str">
        <f t="shared" si="29"/>
        <v>085</v>
      </c>
      <c r="C310" s="114" t="str">
        <f t="shared" si="30"/>
        <v>1/1/2009</v>
      </c>
      <c r="D310" s="114">
        <f t="shared" si="31"/>
        <v>39814</v>
      </c>
      <c r="E310" s="114">
        <f t="shared" si="32"/>
        <v>39898</v>
      </c>
      <c r="F310" s="62">
        <f t="shared" si="33"/>
        <v>39898</v>
      </c>
      <c r="G310" s="62">
        <f t="shared" si="34"/>
        <v>39898</v>
      </c>
      <c r="H310" s="117" t="s">
        <v>146</v>
      </c>
      <c r="I310" s="117"/>
      <c r="J310" s="86" t="s">
        <v>494</v>
      </c>
      <c r="K310" s="117"/>
      <c r="L310" s="117"/>
      <c r="M310" s="117"/>
      <c r="N310" s="117"/>
      <c r="O310" s="117" t="s">
        <v>37</v>
      </c>
      <c r="P310" s="117"/>
      <c r="Q310" s="117"/>
      <c r="R310" s="117"/>
      <c r="S310" s="117"/>
      <c r="T310" s="117"/>
      <c r="U310" s="117"/>
      <c r="V310" s="117"/>
      <c r="W310" s="117"/>
      <c r="X310" s="117"/>
      <c r="Y310" s="117"/>
      <c r="Z310" s="117"/>
      <c r="AA310" s="86" t="s">
        <v>562</v>
      </c>
    </row>
    <row r="311" spans="1:27" x14ac:dyDescent="0.3">
      <c r="A311" s="114" t="str">
        <f t="shared" si="28"/>
        <v>2009</v>
      </c>
      <c r="B311" s="114" t="str">
        <f t="shared" si="29"/>
        <v>091</v>
      </c>
      <c r="C311" s="114" t="str">
        <f t="shared" si="30"/>
        <v>1/1/2009</v>
      </c>
      <c r="D311" s="114">
        <f t="shared" si="31"/>
        <v>39814</v>
      </c>
      <c r="E311" s="114">
        <f t="shared" si="32"/>
        <v>39904</v>
      </c>
      <c r="F311" s="62">
        <f t="shared" si="33"/>
        <v>39904</v>
      </c>
      <c r="G311" s="62">
        <f t="shared" si="34"/>
        <v>39904</v>
      </c>
      <c r="H311" s="68" t="s">
        <v>607</v>
      </c>
      <c r="I311" s="117"/>
      <c r="J311" s="69" t="s">
        <v>608</v>
      </c>
      <c r="K311" s="68" t="s">
        <v>37</v>
      </c>
      <c r="L311" s="117"/>
      <c r="M311" s="117"/>
      <c r="N311" s="117"/>
      <c r="O311" s="117"/>
      <c r="P311" s="117"/>
      <c r="Q311" s="117"/>
      <c r="R311" s="117"/>
      <c r="S311" s="117"/>
      <c r="T311" s="117"/>
      <c r="U311" s="117"/>
      <c r="V311" s="117"/>
      <c r="W311" s="117"/>
      <c r="X311" s="68"/>
      <c r="Y311" s="117"/>
      <c r="Z311" s="117"/>
      <c r="AA311" s="83"/>
    </row>
    <row r="312" spans="1:27" x14ac:dyDescent="0.3">
      <c r="A312" s="114" t="str">
        <f t="shared" si="28"/>
        <v>2009</v>
      </c>
      <c r="B312" s="114" t="str">
        <f t="shared" si="29"/>
        <v>091</v>
      </c>
      <c r="C312" s="114" t="str">
        <f t="shared" si="30"/>
        <v>1/1/2009</v>
      </c>
      <c r="D312" s="114">
        <f t="shared" si="31"/>
        <v>39814</v>
      </c>
      <c r="E312" s="114">
        <f t="shared" si="32"/>
        <v>39904</v>
      </c>
      <c r="F312" s="62">
        <f t="shared" si="33"/>
        <v>39904</v>
      </c>
      <c r="G312" s="62">
        <f t="shared" si="34"/>
        <v>39904</v>
      </c>
      <c r="H312" s="87" t="s">
        <v>607</v>
      </c>
      <c r="I312" s="117"/>
      <c r="J312" s="69" t="s">
        <v>599</v>
      </c>
      <c r="K312" s="68"/>
      <c r="L312" s="117"/>
      <c r="M312" s="117" t="s">
        <v>37</v>
      </c>
      <c r="N312" s="117"/>
      <c r="O312" s="117"/>
      <c r="P312" s="117"/>
      <c r="Q312" s="117"/>
      <c r="R312" s="117"/>
      <c r="S312" s="117"/>
      <c r="T312" s="117"/>
      <c r="U312" s="117"/>
      <c r="V312" s="117"/>
      <c r="W312" s="117"/>
      <c r="X312" s="68"/>
      <c r="Y312" s="117"/>
      <c r="Z312" s="117"/>
      <c r="AA312" s="85"/>
    </row>
    <row r="313" spans="1:27" x14ac:dyDescent="0.3">
      <c r="A313" s="114" t="str">
        <f t="shared" si="28"/>
        <v>2009</v>
      </c>
      <c r="B313" s="114" t="str">
        <f t="shared" si="29"/>
        <v>097</v>
      </c>
      <c r="C313" s="114" t="str">
        <f t="shared" si="30"/>
        <v>1/1/2009</v>
      </c>
      <c r="D313" s="114">
        <f t="shared" si="31"/>
        <v>39814</v>
      </c>
      <c r="E313" s="114">
        <f t="shared" si="32"/>
        <v>39910</v>
      </c>
      <c r="F313" s="62">
        <f t="shared" si="33"/>
        <v>39910</v>
      </c>
      <c r="G313" s="62">
        <f t="shared" si="34"/>
        <v>39910</v>
      </c>
      <c r="H313" s="68" t="s">
        <v>609</v>
      </c>
      <c r="I313" s="117" t="s">
        <v>611</v>
      </c>
      <c r="J313" s="69" t="s">
        <v>610</v>
      </c>
      <c r="K313" s="68"/>
      <c r="L313" s="117" t="s">
        <v>37</v>
      </c>
      <c r="M313" s="117"/>
      <c r="N313" s="117"/>
      <c r="O313" s="117"/>
      <c r="P313" s="117"/>
      <c r="Q313" s="117"/>
      <c r="R313" s="117"/>
      <c r="S313" s="117"/>
      <c r="T313" s="117"/>
      <c r="U313" s="117"/>
      <c r="V313" s="117"/>
      <c r="W313" s="117"/>
      <c r="X313" s="68"/>
      <c r="Y313" s="117"/>
      <c r="Z313" s="117"/>
      <c r="AA313" s="83" t="s">
        <v>738</v>
      </c>
    </row>
    <row r="314" spans="1:27" ht="22.8" x14ac:dyDescent="0.3">
      <c r="A314" s="114" t="str">
        <f t="shared" si="28"/>
        <v>2009</v>
      </c>
      <c r="B314" s="114" t="str">
        <f t="shared" si="29"/>
        <v>098</v>
      </c>
      <c r="C314" s="114" t="str">
        <f t="shared" si="30"/>
        <v>1/1/2009</v>
      </c>
      <c r="D314" s="114">
        <f t="shared" si="31"/>
        <v>39814</v>
      </c>
      <c r="E314" s="114">
        <f t="shared" si="32"/>
        <v>39911</v>
      </c>
      <c r="F314" s="62">
        <f t="shared" si="33"/>
        <v>39911</v>
      </c>
      <c r="G314" s="62">
        <f t="shared" si="34"/>
        <v>39911</v>
      </c>
      <c r="H314" s="117" t="s">
        <v>101</v>
      </c>
      <c r="I314" s="117" t="s">
        <v>649</v>
      </c>
      <c r="J314" s="86" t="s">
        <v>1852</v>
      </c>
      <c r="K314" s="117"/>
      <c r="L314" s="117"/>
      <c r="M314" s="117"/>
      <c r="N314" s="117" t="s">
        <v>37</v>
      </c>
      <c r="O314" s="117"/>
      <c r="P314" s="117"/>
      <c r="Q314" s="117" t="s">
        <v>37</v>
      </c>
      <c r="R314" s="117"/>
      <c r="S314" s="117"/>
      <c r="T314" s="117" t="s">
        <v>37</v>
      </c>
      <c r="U314" s="117"/>
      <c r="V314" s="117"/>
      <c r="W314" s="117"/>
      <c r="X314" s="117"/>
      <c r="Y314" s="117" t="s">
        <v>37</v>
      </c>
      <c r="Z314" s="117"/>
      <c r="AA314" s="88" t="s">
        <v>100</v>
      </c>
    </row>
    <row r="315" spans="1:27" x14ac:dyDescent="0.3">
      <c r="A315" s="114" t="str">
        <f t="shared" si="28"/>
        <v>2009</v>
      </c>
      <c r="B315" s="114" t="str">
        <f t="shared" si="29"/>
        <v>109</v>
      </c>
      <c r="C315" s="114" t="str">
        <f t="shared" si="30"/>
        <v>1/1/2009</v>
      </c>
      <c r="D315" s="114">
        <f t="shared" si="31"/>
        <v>39814</v>
      </c>
      <c r="E315" s="114">
        <f t="shared" si="32"/>
        <v>39922</v>
      </c>
      <c r="F315" s="62">
        <f t="shared" si="33"/>
        <v>39922</v>
      </c>
      <c r="G315" s="62">
        <f t="shared" si="34"/>
        <v>39922</v>
      </c>
      <c r="H315" s="117" t="s">
        <v>612</v>
      </c>
      <c r="I315" s="117"/>
      <c r="J315" s="86" t="s">
        <v>613</v>
      </c>
      <c r="K315" s="117"/>
      <c r="L315" s="117"/>
      <c r="M315" s="117"/>
      <c r="N315" s="117" t="s">
        <v>37</v>
      </c>
      <c r="O315" s="117"/>
      <c r="P315" s="117"/>
      <c r="Q315" s="117"/>
      <c r="R315" s="117"/>
      <c r="S315" s="117"/>
      <c r="T315" s="117"/>
      <c r="U315" s="117"/>
      <c r="V315" s="117"/>
      <c r="W315" s="117"/>
      <c r="X315" s="117"/>
      <c r="Y315" s="117"/>
      <c r="Z315" s="117"/>
      <c r="AA315" s="88"/>
    </row>
    <row r="316" spans="1:27" x14ac:dyDescent="0.3">
      <c r="A316" s="114" t="str">
        <f t="shared" si="28"/>
        <v>2009</v>
      </c>
      <c r="B316" s="114" t="str">
        <f t="shared" si="29"/>
        <v>113</v>
      </c>
      <c r="C316" s="114" t="str">
        <f t="shared" si="30"/>
        <v>1/1/2009</v>
      </c>
      <c r="D316" s="114">
        <f t="shared" si="31"/>
        <v>39814</v>
      </c>
      <c r="E316" s="114">
        <f t="shared" si="32"/>
        <v>39926</v>
      </c>
      <c r="F316" s="62">
        <f t="shared" si="33"/>
        <v>39926</v>
      </c>
      <c r="G316" s="62">
        <f t="shared" si="34"/>
        <v>39926</v>
      </c>
      <c r="H316" s="68" t="s">
        <v>614</v>
      </c>
      <c r="I316" s="117"/>
      <c r="J316" s="69" t="s">
        <v>615</v>
      </c>
      <c r="K316" s="68" t="s">
        <v>37</v>
      </c>
      <c r="L316" s="117"/>
      <c r="M316" s="117"/>
      <c r="N316" s="117"/>
      <c r="O316" s="117"/>
      <c r="P316" s="117"/>
      <c r="Q316" s="117"/>
      <c r="R316" s="117"/>
      <c r="S316" s="117"/>
      <c r="T316" s="117"/>
      <c r="U316" s="117"/>
      <c r="V316" s="117"/>
      <c r="W316" s="117"/>
      <c r="X316" s="68"/>
      <c r="Y316" s="117"/>
      <c r="Z316" s="117"/>
      <c r="AA316" s="83"/>
    </row>
    <row r="317" spans="1:27" ht="22.8" x14ac:dyDescent="0.3">
      <c r="A317" s="114" t="str">
        <f t="shared" si="28"/>
        <v>2009</v>
      </c>
      <c r="B317" s="114" t="str">
        <f t="shared" si="29"/>
        <v>118</v>
      </c>
      <c r="C317" s="114" t="str">
        <f t="shared" si="30"/>
        <v>1/1/2009</v>
      </c>
      <c r="D317" s="114">
        <f t="shared" si="31"/>
        <v>39814</v>
      </c>
      <c r="E317" s="114">
        <f t="shared" si="32"/>
        <v>39931</v>
      </c>
      <c r="F317" s="62">
        <f t="shared" si="33"/>
        <v>39931</v>
      </c>
      <c r="G317" s="62">
        <f t="shared" si="34"/>
        <v>39931</v>
      </c>
      <c r="H317" s="117" t="s">
        <v>650</v>
      </c>
      <c r="I317" s="117" t="s">
        <v>651</v>
      </c>
      <c r="J317" s="86" t="s">
        <v>1853</v>
      </c>
      <c r="K317" s="117"/>
      <c r="L317" s="117"/>
      <c r="M317" s="117"/>
      <c r="N317" s="117" t="s">
        <v>37</v>
      </c>
      <c r="O317" s="117"/>
      <c r="P317" s="117"/>
      <c r="Q317" s="117" t="s">
        <v>37</v>
      </c>
      <c r="R317" s="117"/>
      <c r="S317" s="117"/>
      <c r="T317" s="117" t="s">
        <v>37</v>
      </c>
      <c r="U317" s="117"/>
      <c r="V317" s="117"/>
      <c r="W317" s="117"/>
      <c r="X317" s="117"/>
      <c r="Y317" s="117" t="s">
        <v>37</v>
      </c>
      <c r="Z317" s="117"/>
      <c r="AA317" s="88" t="s">
        <v>100</v>
      </c>
    </row>
    <row r="318" spans="1:27" x14ac:dyDescent="0.3">
      <c r="A318" s="114" t="str">
        <f t="shared" si="28"/>
        <v>2009</v>
      </c>
      <c r="B318" s="114" t="str">
        <f t="shared" si="29"/>
        <v>125</v>
      </c>
      <c r="C318" s="114" t="str">
        <f t="shared" si="30"/>
        <v>1/1/2009</v>
      </c>
      <c r="D318" s="114">
        <f t="shared" si="31"/>
        <v>39814</v>
      </c>
      <c r="E318" s="114">
        <f t="shared" si="32"/>
        <v>39938</v>
      </c>
      <c r="F318" s="62">
        <f t="shared" si="33"/>
        <v>39938</v>
      </c>
      <c r="G318" s="62">
        <f t="shared" si="34"/>
        <v>39938</v>
      </c>
      <c r="H318" s="87" t="s">
        <v>102</v>
      </c>
      <c r="I318" s="117" t="s">
        <v>616</v>
      </c>
      <c r="J318" s="69" t="s">
        <v>2282</v>
      </c>
      <c r="K318" s="68"/>
      <c r="L318" s="117"/>
      <c r="M318" s="117"/>
      <c r="N318" s="117" t="s">
        <v>37</v>
      </c>
      <c r="O318" s="117"/>
      <c r="P318" s="117"/>
      <c r="Q318" s="117" t="s">
        <v>37</v>
      </c>
      <c r="R318" s="117"/>
      <c r="S318" s="117"/>
      <c r="T318" s="117"/>
      <c r="U318" s="117"/>
      <c r="V318" s="117" t="s">
        <v>37</v>
      </c>
      <c r="W318" s="117"/>
      <c r="X318" s="68"/>
      <c r="Y318" s="117" t="s">
        <v>37</v>
      </c>
      <c r="Z318" s="117"/>
      <c r="AA318" s="85" t="s">
        <v>513</v>
      </c>
    </row>
    <row r="319" spans="1:27" x14ac:dyDescent="0.3">
      <c r="A319" s="114" t="str">
        <f t="shared" si="28"/>
        <v>2009</v>
      </c>
      <c r="B319" s="114" t="str">
        <f t="shared" si="29"/>
        <v>125</v>
      </c>
      <c r="C319" s="114" t="str">
        <f t="shared" si="30"/>
        <v>1/1/2009</v>
      </c>
      <c r="D319" s="114">
        <f t="shared" si="31"/>
        <v>39814</v>
      </c>
      <c r="E319" s="114">
        <f t="shared" si="32"/>
        <v>39938</v>
      </c>
      <c r="F319" s="62">
        <f t="shared" si="33"/>
        <v>39938</v>
      </c>
      <c r="G319" s="62">
        <f t="shared" si="34"/>
        <v>39938</v>
      </c>
      <c r="H319" s="87" t="s">
        <v>693</v>
      </c>
      <c r="I319" s="117" t="s">
        <v>694</v>
      </c>
      <c r="J319" s="69" t="s">
        <v>689</v>
      </c>
      <c r="K319" s="68"/>
      <c r="L319" s="117"/>
      <c r="M319" s="117"/>
      <c r="N319" s="117" t="s">
        <v>37</v>
      </c>
      <c r="O319" s="117"/>
      <c r="P319" s="117"/>
      <c r="Q319" s="117"/>
      <c r="R319" s="117"/>
      <c r="S319" s="117"/>
      <c r="T319" s="117"/>
      <c r="U319" s="117"/>
      <c r="V319" s="117"/>
      <c r="W319" s="117" t="s">
        <v>37</v>
      </c>
      <c r="X319" s="68"/>
      <c r="Y319" s="117"/>
      <c r="Z319" s="117"/>
      <c r="AA319" s="85"/>
    </row>
    <row r="320" spans="1:27" x14ac:dyDescent="0.3">
      <c r="A320" s="114" t="str">
        <f t="shared" si="28"/>
        <v>2009</v>
      </c>
      <c r="B320" s="114" t="str">
        <f t="shared" si="29"/>
        <v>126</v>
      </c>
      <c r="C320" s="114" t="str">
        <f t="shared" si="30"/>
        <v>1/1/2009</v>
      </c>
      <c r="D320" s="114">
        <f t="shared" si="31"/>
        <v>39814</v>
      </c>
      <c r="E320" s="114">
        <f t="shared" si="32"/>
        <v>39939</v>
      </c>
      <c r="F320" s="62">
        <f t="shared" si="33"/>
        <v>39939</v>
      </c>
      <c r="G320" s="62">
        <f t="shared" si="34"/>
        <v>39939</v>
      </c>
      <c r="H320" s="87" t="s">
        <v>695</v>
      </c>
      <c r="I320" s="117" t="s">
        <v>696</v>
      </c>
      <c r="J320" s="69" t="s">
        <v>697</v>
      </c>
      <c r="K320" s="68"/>
      <c r="L320" s="117"/>
      <c r="M320" s="117"/>
      <c r="N320" s="117" t="s">
        <v>37</v>
      </c>
      <c r="O320" s="117"/>
      <c r="P320" s="117"/>
      <c r="Q320" s="117"/>
      <c r="R320" s="117"/>
      <c r="S320" s="117"/>
      <c r="T320" s="117"/>
      <c r="U320" s="117"/>
      <c r="V320" s="117"/>
      <c r="W320" s="117" t="s">
        <v>37</v>
      </c>
      <c r="X320" s="68"/>
      <c r="Y320" s="117"/>
      <c r="Z320" s="117"/>
      <c r="AA320" s="85"/>
    </row>
    <row r="321" spans="1:27" x14ac:dyDescent="0.3">
      <c r="A321" s="114" t="str">
        <f t="shared" si="28"/>
        <v>2009</v>
      </c>
      <c r="B321" s="114" t="str">
        <f t="shared" si="29"/>
        <v>132</v>
      </c>
      <c r="C321" s="114" t="str">
        <f t="shared" si="30"/>
        <v>1/1/2009</v>
      </c>
      <c r="D321" s="114">
        <f t="shared" si="31"/>
        <v>39814</v>
      </c>
      <c r="E321" s="114">
        <f t="shared" si="32"/>
        <v>39945</v>
      </c>
      <c r="F321" s="62">
        <f t="shared" si="33"/>
        <v>39945</v>
      </c>
      <c r="G321" s="62">
        <f t="shared" si="34"/>
        <v>39945</v>
      </c>
      <c r="H321" s="68" t="s">
        <v>103</v>
      </c>
      <c r="I321" s="117" t="s">
        <v>105</v>
      </c>
      <c r="J321" s="69" t="s">
        <v>104</v>
      </c>
      <c r="K321" s="68" t="s">
        <v>37</v>
      </c>
      <c r="L321" s="117"/>
      <c r="M321" s="117"/>
      <c r="N321" s="117"/>
      <c r="O321" s="117"/>
      <c r="P321" s="117" t="s">
        <v>37</v>
      </c>
      <c r="Q321" s="117" t="s">
        <v>37</v>
      </c>
      <c r="R321" s="117"/>
      <c r="S321" s="117" t="s">
        <v>37</v>
      </c>
      <c r="T321" s="117"/>
      <c r="U321" s="117"/>
      <c r="V321" s="117"/>
      <c r="W321" s="117"/>
      <c r="X321" s="68"/>
      <c r="Y321" s="117" t="s">
        <v>37</v>
      </c>
      <c r="Z321" s="117"/>
      <c r="AA321" s="83" t="s">
        <v>563</v>
      </c>
    </row>
    <row r="322" spans="1:27" x14ac:dyDescent="0.3">
      <c r="A322" s="114" t="str">
        <f t="shared" ref="A322:A385" si="35">LEFT(H322,4)</f>
        <v>2009</v>
      </c>
      <c r="B322" s="114" t="str">
        <f t="shared" ref="B322:B385" si="36">MID(H322,6,3)</f>
        <v>140</v>
      </c>
      <c r="C322" s="114" t="str">
        <f t="shared" ref="C322:C385" si="37">"1/1/"&amp;A322</f>
        <v>1/1/2009</v>
      </c>
      <c r="D322" s="114">
        <f t="shared" ref="D322:D385" si="38">DATEVALUE(C322)</f>
        <v>39814</v>
      </c>
      <c r="E322" s="114">
        <f t="shared" ref="E322:E385" si="39">D322+B322-1</f>
        <v>39953</v>
      </c>
      <c r="F322" s="62">
        <f t="shared" ref="F322:F385" si="40">E322</f>
        <v>39953</v>
      </c>
      <c r="G322" s="62">
        <f t="shared" ref="G322:G385" si="41">DATEVALUE("1/1/"&amp;LEFT(H322,4))+MID(H322,6,3)-1</f>
        <v>39953</v>
      </c>
      <c r="H322" s="87" t="s">
        <v>106</v>
      </c>
      <c r="I322" s="117" t="s">
        <v>617</v>
      </c>
      <c r="J322" s="69" t="s">
        <v>2283</v>
      </c>
      <c r="K322" s="68"/>
      <c r="L322" s="117"/>
      <c r="M322" s="117"/>
      <c r="N322" s="117" t="s">
        <v>37</v>
      </c>
      <c r="O322" s="117"/>
      <c r="P322" s="117"/>
      <c r="Q322" s="117" t="s">
        <v>37</v>
      </c>
      <c r="R322" s="117"/>
      <c r="S322" s="117"/>
      <c r="T322" s="117"/>
      <c r="U322" s="117"/>
      <c r="V322" s="117" t="s">
        <v>37</v>
      </c>
      <c r="W322" s="117"/>
      <c r="X322" s="68"/>
      <c r="Y322" s="117" t="s">
        <v>37</v>
      </c>
      <c r="Z322" s="117"/>
      <c r="AA322" s="85" t="s">
        <v>513</v>
      </c>
    </row>
    <row r="323" spans="1:27" x14ac:dyDescent="0.3">
      <c r="A323" s="114" t="str">
        <f t="shared" si="35"/>
        <v>2009</v>
      </c>
      <c r="B323" s="114" t="str">
        <f t="shared" si="36"/>
        <v>140</v>
      </c>
      <c r="C323" s="114" t="str">
        <f t="shared" si="37"/>
        <v>1/1/2009</v>
      </c>
      <c r="D323" s="114">
        <f t="shared" si="38"/>
        <v>39814</v>
      </c>
      <c r="E323" s="114">
        <f t="shared" si="39"/>
        <v>39953</v>
      </c>
      <c r="F323" s="62">
        <f t="shared" si="40"/>
        <v>39953</v>
      </c>
      <c r="G323" s="62">
        <f t="shared" si="41"/>
        <v>39953</v>
      </c>
      <c r="H323" s="87" t="s">
        <v>698</v>
      </c>
      <c r="I323" s="117" t="s">
        <v>698</v>
      </c>
      <c r="J323" s="69" t="s">
        <v>699</v>
      </c>
      <c r="K323" s="68"/>
      <c r="L323" s="117"/>
      <c r="M323" s="117"/>
      <c r="N323" s="117" t="s">
        <v>37</v>
      </c>
      <c r="O323" s="117"/>
      <c r="P323" s="117"/>
      <c r="Q323" s="117"/>
      <c r="R323" s="117"/>
      <c r="S323" s="117"/>
      <c r="T323" s="117"/>
      <c r="U323" s="117"/>
      <c r="V323" s="117"/>
      <c r="W323" s="117" t="s">
        <v>37</v>
      </c>
      <c r="X323" s="68"/>
      <c r="Y323" s="117"/>
      <c r="Z323" s="117"/>
      <c r="AA323" s="85"/>
    </row>
    <row r="324" spans="1:27" x14ac:dyDescent="0.3">
      <c r="A324" s="114" t="str">
        <f t="shared" si="35"/>
        <v>2009</v>
      </c>
      <c r="B324" s="114" t="str">
        <f t="shared" si="36"/>
        <v>140</v>
      </c>
      <c r="C324" s="114" t="str">
        <f t="shared" si="37"/>
        <v>1/1/2009</v>
      </c>
      <c r="D324" s="114">
        <f t="shared" si="38"/>
        <v>39814</v>
      </c>
      <c r="E324" s="114">
        <f t="shared" si="39"/>
        <v>39953</v>
      </c>
      <c r="F324" s="62">
        <f t="shared" si="40"/>
        <v>39953</v>
      </c>
      <c r="G324" s="62">
        <f t="shared" si="41"/>
        <v>39953</v>
      </c>
      <c r="H324" s="87" t="s">
        <v>700</v>
      </c>
      <c r="I324" s="117" t="s">
        <v>701</v>
      </c>
      <c r="J324" s="69" t="s">
        <v>702</v>
      </c>
      <c r="K324" s="68"/>
      <c r="L324" s="117"/>
      <c r="M324" s="117"/>
      <c r="N324" s="117" t="s">
        <v>37</v>
      </c>
      <c r="O324" s="117"/>
      <c r="P324" s="117"/>
      <c r="Q324" s="117"/>
      <c r="R324" s="117"/>
      <c r="S324" s="117"/>
      <c r="T324" s="117"/>
      <c r="U324" s="117"/>
      <c r="V324" s="117"/>
      <c r="W324" s="117" t="s">
        <v>37</v>
      </c>
      <c r="X324" s="68"/>
      <c r="Y324" s="117"/>
      <c r="Z324" s="117"/>
      <c r="AA324" s="85"/>
    </row>
    <row r="325" spans="1:27" x14ac:dyDescent="0.3">
      <c r="A325" s="114" t="str">
        <f t="shared" si="35"/>
        <v>2009</v>
      </c>
      <c r="B325" s="114" t="str">
        <f t="shared" si="36"/>
        <v>140</v>
      </c>
      <c r="C325" s="114" t="str">
        <f t="shared" si="37"/>
        <v>1/1/2009</v>
      </c>
      <c r="D325" s="114">
        <f t="shared" si="38"/>
        <v>39814</v>
      </c>
      <c r="E325" s="114">
        <f t="shared" si="39"/>
        <v>39953</v>
      </c>
      <c r="F325" s="62">
        <f t="shared" si="40"/>
        <v>39953</v>
      </c>
      <c r="G325" s="62">
        <f t="shared" si="41"/>
        <v>39953</v>
      </c>
      <c r="H325" s="87" t="s">
        <v>682</v>
      </c>
      <c r="I325" s="117" t="s">
        <v>147</v>
      </c>
      <c r="J325" s="69" t="s">
        <v>393</v>
      </c>
      <c r="K325" s="68"/>
      <c r="L325" s="117" t="s">
        <v>37</v>
      </c>
      <c r="M325" s="117" t="s">
        <v>37</v>
      </c>
      <c r="N325" s="117"/>
      <c r="O325" s="117"/>
      <c r="P325" s="117"/>
      <c r="Q325" s="117"/>
      <c r="R325" s="117"/>
      <c r="S325" s="117"/>
      <c r="T325" s="117"/>
      <c r="U325" s="117"/>
      <c r="V325" s="117"/>
      <c r="W325" s="117" t="s">
        <v>37</v>
      </c>
      <c r="X325" s="68"/>
      <c r="Y325" s="117"/>
      <c r="Z325" s="117"/>
      <c r="AA325" s="85"/>
    </row>
    <row r="326" spans="1:27" x14ac:dyDescent="0.3">
      <c r="A326" s="114" t="str">
        <f t="shared" si="35"/>
        <v>2009</v>
      </c>
      <c r="B326" s="114" t="str">
        <f t="shared" si="36"/>
        <v>140</v>
      </c>
      <c r="C326" s="114" t="str">
        <f t="shared" si="37"/>
        <v>1/1/2009</v>
      </c>
      <c r="D326" s="114">
        <f t="shared" si="38"/>
        <v>39814</v>
      </c>
      <c r="E326" s="114">
        <f t="shared" si="39"/>
        <v>39953</v>
      </c>
      <c r="F326" s="62">
        <f t="shared" si="40"/>
        <v>39953</v>
      </c>
      <c r="G326" s="62">
        <f t="shared" si="41"/>
        <v>39953</v>
      </c>
      <c r="H326" s="87" t="s">
        <v>682</v>
      </c>
      <c r="I326" s="117" t="s">
        <v>147</v>
      </c>
      <c r="J326" s="69" t="s">
        <v>681</v>
      </c>
      <c r="K326" s="68"/>
      <c r="L326" s="117"/>
      <c r="M326" s="117"/>
      <c r="N326" s="117"/>
      <c r="O326" s="117" t="s">
        <v>37</v>
      </c>
      <c r="P326" s="117"/>
      <c r="Q326" s="117"/>
      <c r="R326" s="117"/>
      <c r="S326" s="117"/>
      <c r="T326" s="117"/>
      <c r="U326" s="117"/>
      <c r="V326" s="117"/>
      <c r="W326" s="117" t="s">
        <v>37</v>
      </c>
      <c r="X326" s="68"/>
      <c r="Y326" s="117"/>
      <c r="Z326" s="117"/>
      <c r="AA326" s="85"/>
    </row>
    <row r="327" spans="1:27" x14ac:dyDescent="0.3">
      <c r="A327" s="114" t="str">
        <f t="shared" si="35"/>
        <v>2009</v>
      </c>
      <c r="B327" s="114" t="str">
        <f t="shared" si="36"/>
        <v>140</v>
      </c>
      <c r="C327" s="114" t="str">
        <f t="shared" si="37"/>
        <v>1/1/2009</v>
      </c>
      <c r="D327" s="114">
        <f t="shared" si="38"/>
        <v>39814</v>
      </c>
      <c r="E327" s="114">
        <f t="shared" si="39"/>
        <v>39953</v>
      </c>
      <c r="F327" s="62">
        <f t="shared" si="40"/>
        <v>39953</v>
      </c>
      <c r="G327" s="62">
        <f t="shared" si="41"/>
        <v>39953</v>
      </c>
      <c r="H327" s="117" t="s">
        <v>147</v>
      </c>
      <c r="I327" s="117"/>
      <c r="J327" s="86" t="s">
        <v>495</v>
      </c>
      <c r="K327" s="117"/>
      <c r="L327" s="117"/>
      <c r="M327" s="117"/>
      <c r="N327" s="117"/>
      <c r="O327" s="117" t="s">
        <v>37</v>
      </c>
      <c r="P327" s="117"/>
      <c r="Q327" s="117"/>
      <c r="R327" s="117"/>
      <c r="S327" s="117"/>
      <c r="T327" s="117"/>
      <c r="U327" s="117"/>
      <c r="V327" s="117"/>
      <c r="W327" s="117"/>
      <c r="X327" s="117"/>
      <c r="Y327" s="117"/>
      <c r="Z327" s="117"/>
      <c r="AA327" s="86" t="s">
        <v>564</v>
      </c>
    </row>
    <row r="328" spans="1:27" ht="22.8" x14ac:dyDescent="0.3">
      <c r="A328" s="114" t="str">
        <f t="shared" si="35"/>
        <v>2009</v>
      </c>
      <c r="B328" s="114" t="str">
        <f t="shared" si="36"/>
        <v>147</v>
      </c>
      <c r="C328" s="114" t="str">
        <f t="shared" si="37"/>
        <v>1/1/2009</v>
      </c>
      <c r="D328" s="114">
        <f t="shared" si="38"/>
        <v>39814</v>
      </c>
      <c r="E328" s="114">
        <f t="shared" si="39"/>
        <v>39960</v>
      </c>
      <c r="F328" s="62">
        <f t="shared" si="40"/>
        <v>39960</v>
      </c>
      <c r="G328" s="62">
        <f t="shared" si="41"/>
        <v>39960</v>
      </c>
      <c r="H328" s="117" t="s">
        <v>107</v>
      </c>
      <c r="I328" s="117" t="s">
        <v>652</v>
      </c>
      <c r="J328" s="86" t="s">
        <v>1854</v>
      </c>
      <c r="K328" s="117"/>
      <c r="L328" s="117"/>
      <c r="M328" s="117"/>
      <c r="N328" s="117" t="s">
        <v>37</v>
      </c>
      <c r="O328" s="117"/>
      <c r="P328" s="117"/>
      <c r="Q328" s="117" t="s">
        <v>37</v>
      </c>
      <c r="R328" s="117"/>
      <c r="S328" s="117"/>
      <c r="T328" s="117" t="s">
        <v>37</v>
      </c>
      <c r="U328" s="117"/>
      <c r="V328" s="117"/>
      <c r="W328" s="117"/>
      <c r="X328" s="117"/>
      <c r="Y328" s="117" t="s">
        <v>37</v>
      </c>
      <c r="Z328" s="117"/>
      <c r="AA328" s="88" t="s">
        <v>100</v>
      </c>
    </row>
    <row r="329" spans="1:27" x14ac:dyDescent="0.3">
      <c r="A329" s="114" t="str">
        <f t="shared" si="35"/>
        <v>2009</v>
      </c>
      <c r="B329" s="114" t="str">
        <f t="shared" si="36"/>
        <v>153</v>
      </c>
      <c r="C329" s="114" t="str">
        <f t="shared" si="37"/>
        <v>1/1/2009</v>
      </c>
      <c r="D329" s="114">
        <f t="shared" si="38"/>
        <v>39814</v>
      </c>
      <c r="E329" s="114">
        <f t="shared" si="39"/>
        <v>39966</v>
      </c>
      <c r="F329" s="62">
        <f t="shared" si="40"/>
        <v>39966</v>
      </c>
      <c r="G329" s="62">
        <f t="shared" si="41"/>
        <v>39966</v>
      </c>
      <c r="H329" s="117" t="s">
        <v>618</v>
      </c>
      <c r="I329" s="117"/>
      <c r="J329" s="86" t="s">
        <v>619</v>
      </c>
      <c r="K329" s="117"/>
      <c r="L329" s="117"/>
      <c r="M329" s="117"/>
      <c r="N329" s="117" t="s">
        <v>37</v>
      </c>
      <c r="O329" s="117"/>
      <c r="P329" s="117"/>
      <c r="Q329" s="117"/>
      <c r="R329" s="117"/>
      <c r="S329" s="117"/>
      <c r="T329" s="117"/>
      <c r="U329" s="117"/>
      <c r="V329" s="117"/>
      <c r="W329" s="117"/>
      <c r="X329" s="117"/>
      <c r="Y329" s="117"/>
      <c r="Z329" s="117"/>
      <c r="AA329" s="88"/>
    </row>
    <row r="330" spans="1:27" x14ac:dyDescent="0.3">
      <c r="A330" s="114" t="str">
        <f t="shared" si="35"/>
        <v>2009</v>
      </c>
      <c r="B330" s="114" t="str">
        <f t="shared" si="36"/>
        <v>153</v>
      </c>
      <c r="C330" s="114" t="str">
        <f t="shared" si="37"/>
        <v>1/1/2009</v>
      </c>
      <c r="D330" s="114">
        <f t="shared" si="38"/>
        <v>39814</v>
      </c>
      <c r="E330" s="114">
        <f t="shared" si="39"/>
        <v>39966</v>
      </c>
      <c r="F330" s="62">
        <f t="shared" si="40"/>
        <v>39966</v>
      </c>
      <c r="G330" s="62">
        <f t="shared" si="41"/>
        <v>39966</v>
      </c>
      <c r="H330" s="87" t="s">
        <v>707</v>
      </c>
      <c r="I330" s="117" t="s">
        <v>707</v>
      </c>
      <c r="J330" s="69" t="s">
        <v>708</v>
      </c>
      <c r="K330" s="68"/>
      <c r="L330" s="117"/>
      <c r="M330" s="117"/>
      <c r="N330" s="117" t="s">
        <v>37</v>
      </c>
      <c r="O330" s="117"/>
      <c r="P330" s="117"/>
      <c r="Q330" s="117"/>
      <c r="R330" s="117"/>
      <c r="S330" s="117"/>
      <c r="T330" s="117"/>
      <c r="U330" s="117"/>
      <c r="V330" s="117"/>
      <c r="W330" s="117" t="s">
        <v>37</v>
      </c>
      <c r="X330" s="68"/>
      <c r="Y330" s="117"/>
      <c r="Z330" s="117"/>
      <c r="AA330" s="85"/>
    </row>
    <row r="331" spans="1:27" x14ac:dyDescent="0.3">
      <c r="A331" s="114" t="str">
        <f t="shared" si="35"/>
        <v>2009</v>
      </c>
      <c r="B331" s="114" t="str">
        <f t="shared" si="36"/>
        <v>155</v>
      </c>
      <c r="C331" s="114" t="str">
        <f t="shared" si="37"/>
        <v>1/1/2009</v>
      </c>
      <c r="D331" s="114">
        <f t="shared" si="38"/>
        <v>39814</v>
      </c>
      <c r="E331" s="114">
        <f t="shared" si="39"/>
        <v>39968</v>
      </c>
      <c r="F331" s="62">
        <f t="shared" si="40"/>
        <v>39968</v>
      </c>
      <c r="G331" s="62">
        <f t="shared" si="41"/>
        <v>39968</v>
      </c>
      <c r="H331" s="87" t="s">
        <v>1094</v>
      </c>
      <c r="I331" s="117"/>
      <c r="J331" s="69" t="s">
        <v>1095</v>
      </c>
      <c r="K331" s="68" t="s">
        <v>37</v>
      </c>
      <c r="L331" s="117"/>
      <c r="M331" s="117"/>
      <c r="N331" s="117"/>
      <c r="O331" s="117"/>
      <c r="P331" s="117"/>
      <c r="Q331" s="117"/>
      <c r="R331" s="117"/>
      <c r="S331" s="117"/>
      <c r="T331" s="117"/>
      <c r="U331" s="117"/>
      <c r="V331" s="117"/>
      <c r="W331" s="117"/>
      <c r="X331" s="68" t="s">
        <v>37</v>
      </c>
      <c r="Y331" s="117"/>
      <c r="Z331" s="117"/>
      <c r="AA331" s="86" t="s">
        <v>1826</v>
      </c>
    </row>
    <row r="332" spans="1:27" ht="22.8" x14ac:dyDescent="0.3">
      <c r="A332" s="114" t="str">
        <f t="shared" si="35"/>
        <v>2009</v>
      </c>
      <c r="B332" s="114" t="str">
        <f t="shared" si="36"/>
        <v>160</v>
      </c>
      <c r="C332" s="114" t="str">
        <f t="shared" si="37"/>
        <v>1/1/2009</v>
      </c>
      <c r="D332" s="114">
        <f t="shared" si="38"/>
        <v>39814</v>
      </c>
      <c r="E332" s="114">
        <f t="shared" si="39"/>
        <v>39973</v>
      </c>
      <c r="F332" s="62">
        <f t="shared" si="40"/>
        <v>39973</v>
      </c>
      <c r="G332" s="62">
        <f t="shared" si="41"/>
        <v>39973</v>
      </c>
      <c r="H332" s="114" t="s">
        <v>108</v>
      </c>
      <c r="I332" s="114" t="s">
        <v>497</v>
      </c>
      <c r="J332" s="64" t="s">
        <v>369</v>
      </c>
      <c r="K332" s="116"/>
      <c r="L332" s="114"/>
      <c r="M332" s="114"/>
      <c r="N332" s="114" t="s">
        <v>37</v>
      </c>
      <c r="O332" s="114"/>
      <c r="P332" s="114"/>
      <c r="Q332" s="114" t="s">
        <v>37</v>
      </c>
      <c r="R332" s="114"/>
      <c r="S332" s="114"/>
      <c r="T332" s="114" t="s">
        <v>37</v>
      </c>
      <c r="U332" s="114"/>
      <c r="V332" s="114"/>
      <c r="W332" s="114"/>
      <c r="X332" s="116"/>
      <c r="Y332" s="114" t="s">
        <v>37</v>
      </c>
      <c r="Z332" s="114"/>
      <c r="AA332" s="72" t="s">
        <v>162</v>
      </c>
    </row>
    <row r="333" spans="1:27" ht="22.8" x14ac:dyDescent="0.3">
      <c r="A333" s="114" t="str">
        <f t="shared" si="35"/>
        <v>2009</v>
      </c>
      <c r="B333" s="114" t="str">
        <f t="shared" si="36"/>
        <v>168</v>
      </c>
      <c r="C333" s="114" t="str">
        <f t="shared" si="37"/>
        <v>1/1/2009</v>
      </c>
      <c r="D333" s="114">
        <f t="shared" si="38"/>
        <v>39814</v>
      </c>
      <c r="E333" s="114">
        <f t="shared" si="39"/>
        <v>39981</v>
      </c>
      <c r="F333" s="62">
        <f t="shared" si="40"/>
        <v>39981</v>
      </c>
      <c r="G333" s="62">
        <f t="shared" si="41"/>
        <v>39981</v>
      </c>
      <c r="H333" s="117" t="s">
        <v>109</v>
      </c>
      <c r="I333" s="117" t="s">
        <v>653</v>
      </c>
      <c r="J333" s="86" t="s">
        <v>1855</v>
      </c>
      <c r="K333" s="117"/>
      <c r="L333" s="117"/>
      <c r="M333" s="117"/>
      <c r="N333" s="117" t="s">
        <v>37</v>
      </c>
      <c r="O333" s="117"/>
      <c r="P333" s="117"/>
      <c r="Q333" s="117" t="s">
        <v>37</v>
      </c>
      <c r="R333" s="117"/>
      <c r="S333" s="117"/>
      <c r="T333" s="117" t="s">
        <v>37</v>
      </c>
      <c r="U333" s="117"/>
      <c r="V333" s="117"/>
      <c r="W333" s="117"/>
      <c r="X333" s="117"/>
      <c r="Y333" s="117" t="s">
        <v>37</v>
      </c>
      <c r="Z333" s="117"/>
      <c r="AA333" s="88" t="s">
        <v>100</v>
      </c>
    </row>
    <row r="334" spans="1:27" x14ac:dyDescent="0.3">
      <c r="A334" s="114" t="str">
        <f t="shared" si="35"/>
        <v>2009</v>
      </c>
      <c r="B334" s="114" t="str">
        <f t="shared" si="36"/>
        <v>176</v>
      </c>
      <c r="C334" s="114" t="str">
        <f t="shared" si="37"/>
        <v>1/1/2009</v>
      </c>
      <c r="D334" s="114">
        <f t="shared" si="38"/>
        <v>39814</v>
      </c>
      <c r="E334" s="114">
        <f t="shared" si="39"/>
        <v>39989</v>
      </c>
      <c r="F334" s="62">
        <f t="shared" si="40"/>
        <v>39989</v>
      </c>
      <c r="G334" s="62">
        <f t="shared" si="41"/>
        <v>39989</v>
      </c>
      <c r="H334" s="68" t="s">
        <v>110</v>
      </c>
      <c r="I334" s="117" t="s">
        <v>111</v>
      </c>
      <c r="J334" s="69" t="s">
        <v>112</v>
      </c>
      <c r="K334" s="68" t="s">
        <v>37</v>
      </c>
      <c r="L334" s="117"/>
      <c r="M334" s="117"/>
      <c r="N334" s="117"/>
      <c r="O334" s="117"/>
      <c r="P334" s="117" t="s">
        <v>37</v>
      </c>
      <c r="Q334" s="117" t="s">
        <v>37</v>
      </c>
      <c r="R334" s="117"/>
      <c r="S334" s="117" t="s">
        <v>37</v>
      </c>
      <c r="T334" s="117"/>
      <c r="U334" s="117"/>
      <c r="V334" s="117"/>
      <c r="W334" s="117"/>
      <c r="X334" s="68"/>
      <c r="Y334" s="117" t="s">
        <v>37</v>
      </c>
      <c r="Z334" s="117"/>
      <c r="AA334" s="83" t="s">
        <v>565</v>
      </c>
    </row>
    <row r="335" spans="1:27" x14ac:dyDescent="0.3">
      <c r="A335" s="114" t="str">
        <f t="shared" si="35"/>
        <v>2009</v>
      </c>
      <c r="B335" s="114" t="str">
        <f t="shared" si="36"/>
        <v>183</v>
      </c>
      <c r="C335" s="114" t="str">
        <f t="shared" si="37"/>
        <v>1/1/2009</v>
      </c>
      <c r="D335" s="114">
        <f t="shared" si="38"/>
        <v>39814</v>
      </c>
      <c r="E335" s="114">
        <f t="shared" si="39"/>
        <v>39996</v>
      </c>
      <c r="F335" s="62">
        <f t="shared" si="40"/>
        <v>39996</v>
      </c>
      <c r="G335" s="62">
        <f t="shared" si="41"/>
        <v>39996</v>
      </c>
      <c r="H335" s="68" t="s">
        <v>957</v>
      </c>
      <c r="I335" s="117" t="s">
        <v>958</v>
      </c>
      <c r="J335" s="69" t="s">
        <v>113</v>
      </c>
      <c r="K335" s="68" t="s">
        <v>37</v>
      </c>
      <c r="L335" s="117"/>
      <c r="M335" s="117"/>
      <c r="N335" s="117"/>
      <c r="O335" s="117"/>
      <c r="P335" s="117" t="s">
        <v>37</v>
      </c>
      <c r="Q335" s="117"/>
      <c r="R335" s="117"/>
      <c r="S335" s="117"/>
      <c r="T335" s="117" t="s">
        <v>37</v>
      </c>
      <c r="U335" s="117"/>
      <c r="V335" s="117"/>
      <c r="W335" s="117"/>
      <c r="X335" s="68"/>
      <c r="Y335" s="117" t="s">
        <v>37</v>
      </c>
      <c r="Z335" s="117"/>
      <c r="AA335" s="86"/>
    </row>
    <row r="336" spans="1:27" x14ac:dyDescent="0.3">
      <c r="A336" s="114" t="str">
        <f t="shared" si="35"/>
        <v>2009</v>
      </c>
      <c r="B336" s="114" t="str">
        <f t="shared" si="36"/>
        <v>188</v>
      </c>
      <c r="C336" s="114" t="str">
        <f t="shared" si="37"/>
        <v>1/1/2009</v>
      </c>
      <c r="D336" s="114">
        <f t="shared" si="38"/>
        <v>39814</v>
      </c>
      <c r="E336" s="114">
        <f t="shared" si="39"/>
        <v>40001</v>
      </c>
      <c r="F336" s="62">
        <f t="shared" si="40"/>
        <v>40001</v>
      </c>
      <c r="G336" s="62">
        <f t="shared" si="41"/>
        <v>40001</v>
      </c>
      <c r="H336" s="87" t="s">
        <v>709</v>
      </c>
      <c r="I336" s="117" t="s">
        <v>709</v>
      </c>
      <c r="J336" s="69" t="s">
        <v>710</v>
      </c>
      <c r="K336" s="68"/>
      <c r="L336" s="117"/>
      <c r="M336" s="117"/>
      <c r="N336" s="117" t="s">
        <v>37</v>
      </c>
      <c r="O336" s="117"/>
      <c r="P336" s="117"/>
      <c r="Q336" s="117"/>
      <c r="R336" s="117"/>
      <c r="S336" s="117"/>
      <c r="T336" s="117"/>
      <c r="U336" s="117"/>
      <c r="V336" s="117"/>
      <c r="W336" s="117" t="s">
        <v>37</v>
      </c>
      <c r="X336" s="68"/>
      <c r="Y336" s="117"/>
      <c r="Z336" s="117"/>
      <c r="AA336" s="85"/>
    </row>
    <row r="337" spans="1:27" ht="22.8" x14ac:dyDescent="0.3">
      <c r="A337" s="114" t="str">
        <f t="shared" si="35"/>
        <v>2009</v>
      </c>
      <c r="B337" s="114" t="str">
        <f t="shared" si="36"/>
        <v>189</v>
      </c>
      <c r="C337" s="114" t="str">
        <f t="shared" si="37"/>
        <v>1/1/2009</v>
      </c>
      <c r="D337" s="114">
        <f t="shared" si="38"/>
        <v>39814</v>
      </c>
      <c r="E337" s="114">
        <f t="shared" si="39"/>
        <v>40002</v>
      </c>
      <c r="F337" s="62">
        <f t="shared" si="40"/>
        <v>40002</v>
      </c>
      <c r="G337" s="62">
        <f t="shared" si="41"/>
        <v>40002</v>
      </c>
      <c r="H337" s="117" t="s">
        <v>114</v>
      </c>
      <c r="I337" s="117" t="s">
        <v>654</v>
      </c>
      <c r="J337" s="86" t="s">
        <v>1856</v>
      </c>
      <c r="K337" s="117"/>
      <c r="L337" s="117"/>
      <c r="M337" s="117"/>
      <c r="N337" s="117" t="s">
        <v>37</v>
      </c>
      <c r="O337" s="117"/>
      <c r="P337" s="117"/>
      <c r="Q337" s="117" t="s">
        <v>37</v>
      </c>
      <c r="R337" s="117"/>
      <c r="S337" s="117"/>
      <c r="T337" s="117" t="s">
        <v>37</v>
      </c>
      <c r="U337" s="117"/>
      <c r="V337" s="117"/>
      <c r="W337" s="117"/>
      <c r="X337" s="117"/>
      <c r="Y337" s="117" t="s">
        <v>37</v>
      </c>
      <c r="Z337" s="117"/>
      <c r="AA337" s="88" t="s">
        <v>100</v>
      </c>
    </row>
    <row r="338" spans="1:27" x14ac:dyDescent="0.3">
      <c r="A338" s="114" t="str">
        <f t="shared" si="35"/>
        <v>2009</v>
      </c>
      <c r="B338" s="114" t="str">
        <f t="shared" si="36"/>
        <v>209</v>
      </c>
      <c r="C338" s="114" t="str">
        <f t="shared" si="37"/>
        <v>1/1/2009</v>
      </c>
      <c r="D338" s="114">
        <f t="shared" si="38"/>
        <v>39814</v>
      </c>
      <c r="E338" s="114">
        <f t="shared" si="39"/>
        <v>40022</v>
      </c>
      <c r="F338" s="62">
        <f t="shared" si="40"/>
        <v>40022</v>
      </c>
      <c r="G338" s="62">
        <f t="shared" si="41"/>
        <v>40022</v>
      </c>
      <c r="H338" s="68" t="s">
        <v>115</v>
      </c>
      <c r="I338" s="117" t="s">
        <v>116</v>
      </c>
      <c r="J338" s="69" t="s">
        <v>117</v>
      </c>
      <c r="K338" s="68" t="s">
        <v>37</v>
      </c>
      <c r="L338" s="117"/>
      <c r="M338" s="117"/>
      <c r="N338" s="117"/>
      <c r="O338" s="117"/>
      <c r="P338" s="117" t="s">
        <v>37</v>
      </c>
      <c r="Q338" s="117" t="s">
        <v>37</v>
      </c>
      <c r="R338" s="117"/>
      <c r="S338" s="117" t="s">
        <v>37</v>
      </c>
      <c r="T338" s="117"/>
      <c r="U338" s="117"/>
      <c r="V338" s="117"/>
      <c r="W338" s="117"/>
      <c r="X338" s="68"/>
      <c r="Y338" s="117" t="s">
        <v>37</v>
      </c>
      <c r="Z338" s="117"/>
      <c r="AA338" s="83" t="s">
        <v>733</v>
      </c>
    </row>
    <row r="339" spans="1:27" ht="22.8" x14ac:dyDescent="0.3">
      <c r="A339" s="114" t="str">
        <f t="shared" si="35"/>
        <v>2009</v>
      </c>
      <c r="B339" s="114" t="str">
        <f t="shared" si="36"/>
        <v>210</v>
      </c>
      <c r="C339" s="114" t="str">
        <f t="shared" si="37"/>
        <v>1/1/2009</v>
      </c>
      <c r="D339" s="114">
        <f t="shared" si="38"/>
        <v>39814</v>
      </c>
      <c r="E339" s="114">
        <f t="shared" si="39"/>
        <v>40023</v>
      </c>
      <c r="F339" s="62">
        <f t="shared" si="40"/>
        <v>40023</v>
      </c>
      <c r="G339" s="62">
        <f t="shared" si="41"/>
        <v>40023</v>
      </c>
      <c r="H339" s="117" t="s">
        <v>118</v>
      </c>
      <c r="I339" s="117" t="s">
        <v>655</v>
      </c>
      <c r="J339" s="86" t="s">
        <v>1857</v>
      </c>
      <c r="K339" s="117"/>
      <c r="L339" s="117"/>
      <c r="M339" s="117"/>
      <c r="N339" s="117" t="s">
        <v>37</v>
      </c>
      <c r="O339" s="117"/>
      <c r="P339" s="117"/>
      <c r="Q339" s="117" t="s">
        <v>37</v>
      </c>
      <c r="R339" s="117"/>
      <c r="S339" s="117"/>
      <c r="T339" s="117" t="s">
        <v>37</v>
      </c>
      <c r="U339" s="117"/>
      <c r="V339" s="117"/>
      <c r="W339" s="117"/>
      <c r="X339" s="117"/>
      <c r="Y339" s="117" t="s">
        <v>37</v>
      </c>
      <c r="Z339" s="117"/>
      <c r="AA339" s="88" t="s">
        <v>100</v>
      </c>
    </row>
    <row r="340" spans="1:27" x14ac:dyDescent="0.3">
      <c r="A340" s="114" t="str">
        <f t="shared" si="35"/>
        <v>2009</v>
      </c>
      <c r="B340" s="114" t="str">
        <f t="shared" si="36"/>
        <v>211</v>
      </c>
      <c r="C340" s="114" t="str">
        <f t="shared" si="37"/>
        <v>1/1/2009</v>
      </c>
      <c r="D340" s="114">
        <f t="shared" si="38"/>
        <v>39814</v>
      </c>
      <c r="E340" s="114">
        <f t="shared" si="39"/>
        <v>40024</v>
      </c>
      <c r="F340" s="62">
        <f t="shared" si="40"/>
        <v>40024</v>
      </c>
      <c r="G340" s="62">
        <f t="shared" si="41"/>
        <v>40024</v>
      </c>
      <c r="H340" s="68" t="s">
        <v>620</v>
      </c>
      <c r="I340" s="117"/>
      <c r="J340" s="69" t="s">
        <v>621</v>
      </c>
      <c r="K340" s="68" t="s">
        <v>37</v>
      </c>
      <c r="L340" s="117"/>
      <c r="M340" s="117"/>
      <c r="N340" s="117"/>
      <c r="O340" s="117"/>
      <c r="P340" s="117"/>
      <c r="Q340" s="117"/>
      <c r="R340" s="117"/>
      <c r="S340" s="117"/>
      <c r="T340" s="117"/>
      <c r="U340" s="117"/>
      <c r="V340" s="117"/>
      <c r="W340" s="117"/>
      <c r="X340" s="68"/>
      <c r="Y340" s="117"/>
      <c r="Z340" s="117"/>
      <c r="AA340" s="86" t="s">
        <v>754</v>
      </c>
    </row>
    <row r="341" spans="1:27" x14ac:dyDescent="0.3">
      <c r="A341" s="114" t="str">
        <f t="shared" si="35"/>
        <v>2009</v>
      </c>
      <c r="B341" s="114" t="str">
        <f t="shared" si="36"/>
        <v>216</v>
      </c>
      <c r="C341" s="114" t="str">
        <f t="shared" si="37"/>
        <v>1/1/2009</v>
      </c>
      <c r="D341" s="114">
        <f t="shared" si="38"/>
        <v>39814</v>
      </c>
      <c r="E341" s="114">
        <f t="shared" si="39"/>
        <v>40029</v>
      </c>
      <c r="F341" s="62">
        <f t="shared" si="40"/>
        <v>40029</v>
      </c>
      <c r="G341" s="62">
        <f t="shared" si="41"/>
        <v>40029</v>
      </c>
      <c r="H341" s="68" t="s">
        <v>622</v>
      </c>
      <c r="I341" s="117"/>
      <c r="J341" s="69" t="s">
        <v>623</v>
      </c>
      <c r="K341" s="68"/>
      <c r="L341" s="117" t="s">
        <v>37</v>
      </c>
      <c r="M341" s="117"/>
      <c r="N341" s="117"/>
      <c r="O341" s="117"/>
      <c r="P341" s="117"/>
      <c r="Q341" s="117"/>
      <c r="R341" s="117"/>
      <c r="S341" s="117"/>
      <c r="T341" s="117"/>
      <c r="U341" s="117"/>
      <c r="V341" s="117"/>
      <c r="W341" s="117"/>
      <c r="X341" s="68"/>
      <c r="Y341" s="117"/>
      <c r="Z341" s="117"/>
      <c r="AA341" s="86" t="s">
        <v>1190</v>
      </c>
    </row>
    <row r="342" spans="1:27" x14ac:dyDescent="0.3">
      <c r="A342" s="114" t="str">
        <f t="shared" si="35"/>
        <v>2009</v>
      </c>
      <c r="B342" s="114" t="str">
        <f t="shared" si="36"/>
        <v>216</v>
      </c>
      <c r="C342" s="114" t="str">
        <f t="shared" si="37"/>
        <v>1/1/2009</v>
      </c>
      <c r="D342" s="114">
        <f t="shared" si="38"/>
        <v>39814</v>
      </c>
      <c r="E342" s="114">
        <f t="shared" si="39"/>
        <v>40029</v>
      </c>
      <c r="F342" s="62">
        <f t="shared" si="40"/>
        <v>40029</v>
      </c>
      <c r="G342" s="62">
        <f t="shared" si="41"/>
        <v>40029</v>
      </c>
      <c r="H342" s="68" t="s">
        <v>622</v>
      </c>
      <c r="I342" s="117"/>
      <c r="J342" s="69" t="s">
        <v>626</v>
      </c>
      <c r="K342" s="68"/>
      <c r="L342" s="117"/>
      <c r="M342" s="117" t="s">
        <v>37</v>
      </c>
      <c r="N342" s="117"/>
      <c r="O342" s="117"/>
      <c r="P342" s="117"/>
      <c r="Q342" s="117"/>
      <c r="R342" s="117"/>
      <c r="S342" s="117"/>
      <c r="T342" s="117"/>
      <c r="U342" s="117"/>
      <c r="V342" s="117"/>
      <c r="W342" s="117"/>
      <c r="X342" s="68"/>
      <c r="Y342" s="117"/>
      <c r="Z342" s="117"/>
      <c r="AA342" s="86" t="s">
        <v>737</v>
      </c>
    </row>
    <row r="343" spans="1:27" x14ac:dyDescent="0.3">
      <c r="A343" s="114" t="str">
        <f t="shared" si="35"/>
        <v>2009</v>
      </c>
      <c r="B343" s="114" t="str">
        <f t="shared" si="36"/>
        <v>216</v>
      </c>
      <c r="C343" s="114" t="str">
        <f t="shared" si="37"/>
        <v>1/1/2009</v>
      </c>
      <c r="D343" s="114">
        <f t="shared" si="38"/>
        <v>39814</v>
      </c>
      <c r="E343" s="114">
        <f t="shared" si="39"/>
        <v>40029</v>
      </c>
      <c r="F343" s="62">
        <f t="shared" si="40"/>
        <v>40029</v>
      </c>
      <c r="G343" s="62">
        <f t="shared" si="41"/>
        <v>40029</v>
      </c>
      <c r="H343" s="68" t="s">
        <v>624</v>
      </c>
      <c r="I343" s="117" t="s">
        <v>632</v>
      </c>
      <c r="J343" s="69" t="s">
        <v>1186</v>
      </c>
      <c r="K343" s="68"/>
      <c r="L343" s="117" t="s">
        <v>37</v>
      </c>
      <c r="M343" s="117"/>
      <c r="N343" s="117"/>
      <c r="O343" s="117"/>
      <c r="P343" s="117"/>
      <c r="Q343" s="117"/>
      <c r="R343" s="117"/>
      <c r="S343" s="117"/>
      <c r="T343" s="117"/>
      <c r="U343" s="117"/>
      <c r="V343" s="117"/>
      <c r="W343" s="117"/>
      <c r="X343" s="68"/>
      <c r="Y343" s="117"/>
      <c r="Z343" s="117"/>
      <c r="AA343" s="86" t="s">
        <v>1187</v>
      </c>
    </row>
    <row r="344" spans="1:27" x14ac:dyDescent="0.3">
      <c r="A344" s="114" t="str">
        <f t="shared" si="35"/>
        <v>2009</v>
      </c>
      <c r="B344" s="114" t="str">
        <f t="shared" si="36"/>
        <v>216</v>
      </c>
      <c r="C344" s="114" t="str">
        <f t="shared" si="37"/>
        <v>1/1/2009</v>
      </c>
      <c r="D344" s="114">
        <f t="shared" si="38"/>
        <v>39814</v>
      </c>
      <c r="E344" s="114">
        <f t="shared" si="39"/>
        <v>40029</v>
      </c>
      <c r="F344" s="62">
        <f t="shared" si="40"/>
        <v>40029</v>
      </c>
      <c r="G344" s="62">
        <f t="shared" si="41"/>
        <v>40029</v>
      </c>
      <c r="H344" s="68" t="s">
        <v>624</v>
      </c>
      <c r="I344" s="117" t="s">
        <v>634</v>
      </c>
      <c r="J344" s="65" t="s">
        <v>1314</v>
      </c>
      <c r="K344" s="114"/>
      <c r="L344" s="114" t="s">
        <v>37</v>
      </c>
      <c r="M344" s="114"/>
      <c r="N344" s="114"/>
      <c r="O344" s="114"/>
      <c r="P344" s="114"/>
      <c r="Q344" s="114"/>
      <c r="R344" s="114"/>
      <c r="S344" s="114"/>
      <c r="T344" s="114"/>
      <c r="U344" s="114"/>
      <c r="V344" s="114"/>
      <c r="W344" s="114"/>
      <c r="X344" s="114"/>
      <c r="Y344" s="114"/>
      <c r="Z344" s="114"/>
      <c r="AA344" s="86" t="s">
        <v>1187</v>
      </c>
    </row>
    <row r="345" spans="1:27" x14ac:dyDescent="0.3">
      <c r="A345" s="114" t="str">
        <f t="shared" si="35"/>
        <v>2009</v>
      </c>
      <c r="B345" s="114" t="str">
        <f t="shared" si="36"/>
        <v>216</v>
      </c>
      <c r="C345" s="114" t="str">
        <f t="shared" si="37"/>
        <v>1/1/2009</v>
      </c>
      <c r="D345" s="114">
        <f t="shared" si="38"/>
        <v>39814</v>
      </c>
      <c r="E345" s="114">
        <f t="shared" si="39"/>
        <v>40029</v>
      </c>
      <c r="F345" s="62">
        <f t="shared" si="40"/>
        <v>40029</v>
      </c>
      <c r="G345" s="62">
        <f t="shared" si="41"/>
        <v>40029</v>
      </c>
      <c r="H345" s="68" t="s">
        <v>624</v>
      </c>
      <c r="I345" s="117" t="s">
        <v>633</v>
      </c>
      <c r="J345" s="65" t="s">
        <v>1188</v>
      </c>
      <c r="K345" s="114"/>
      <c r="L345" s="114" t="s">
        <v>37</v>
      </c>
      <c r="M345" s="114"/>
      <c r="N345" s="114"/>
      <c r="O345" s="114"/>
      <c r="P345" s="114"/>
      <c r="Q345" s="114"/>
      <c r="R345" s="114"/>
      <c r="S345" s="114"/>
      <c r="T345" s="114"/>
      <c r="U345" s="114"/>
      <c r="V345" s="114" t="s">
        <v>37</v>
      </c>
      <c r="W345" s="114"/>
      <c r="X345" s="114"/>
      <c r="Y345" s="114"/>
      <c r="Z345" s="114"/>
      <c r="AA345" s="86" t="s">
        <v>1187</v>
      </c>
    </row>
    <row r="346" spans="1:27" x14ac:dyDescent="0.3">
      <c r="A346" s="114" t="str">
        <f t="shared" si="35"/>
        <v>2009</v>
      </c>
      <c r="B346" s="114" t="str">
        <f t="shared" si="36"/>
        <v>216</v>
      </c>
      <c r="C346" s="114" t="str">
        <f t="shared" si="37"/>
        <v>1/1/2009</v>
      </c>
      <c r="D346" s="114">
        <f t="shared" si="38"/>
        <v>39814</v>
      </c>
      <c r="E346" s="114">
        <f t="shared" si="39"/>
        <v>40029</v>
      </c>
      <c r="F346" s="62">
        <f t="shared" si="40"/>
        <v>40029</v>
      </c>
      <c r="G346" s="62">
        <f t="shared" si="41"/>
        <v>40029</v>
      </c>
      <c r="H346" s="68" t="s">
        <v>624</v>
      </c>
      <c r="I346" s="117" t="s">
        <v>635</v>
      </c>
      <c r="J346" s="69" t="s">
        <v>1079</v>
      </c>
      <c r="K346" s="68"/>
      <c r="L346" s="117"/>
      <c r="M346" s="117" t="s">
        <v>37</v>
      </c>
      <c r="N346" s="117"/>
      <c r="O346" s="117"/>
      <c r="P346" s="117"/>
      <c r="Q346" s="117"/>
      <c r="R346" s="117"/>
      <c r="S346" s="117"/>
      <c r="T346" s="117"/>
      <c r="U346" s="117"/>
      <c r="V346" s="117" t="s">
        <v>37</v>
      </c>
      <c r="W346" s="117"/>
      <c r="X346" s="68"/>
      <c r="Y346" s="117"/>
      <c r="Z346" s="117"/>
      <c r="AA346" s="86" t="s">
        <v>1191</v>
      </c>
    </row>
    <row r="347" spans="1:27" x14ac:dyDescent="0.3">
      <c r="A347" s="114" t="str">
        <f t="shared" si="35"/>
        <v>2009</v>
      </c>
      <c r="B347" s="114" t="str">
        <f t="shared" si="36"/>
        <v>216</v>
      </c>
      <c r="C347" s="114" t="str">
        <f t="shared" si="37"/>
        <v>1/1/2009</v>
      </c>
      <c r="D347" s="114">
        <f t="shared" si="38"/>
        <v>39814</v>
      </c>
      <c r="E347" s="114">
        <f t="shared" si="39"/>
        <v>40029</v>
      </c>
      <c r="F347" s="62">
        <f t="shared" si="40"/>
        <v>40029</v>
      </c>
      <c r="G347" s="62">
        <f t="shared" si="41"/>
        <v>40029</v>
      </c>
      <c r="H347" s="87" t="s">
        <v>703</v>
      </c>
      <c r="I347" s="117" t="s">
        <v>632</v>
      </c>
      <c r="J347" s="69" t="s">
        <v>741</v>
      </c>
      <c r="K347" s="68"/>
      <c r="L347" s="117" t="s">
        <v>37</v>
      </c>
      <c r="M347" s="117" t="s">
        <v>37</v>
      </c>
      <c r="N347" s="117"/>
      <c r="O347" s="117"/>
      <c r="P347" s="117"/>
      <c r="Q347" s="117"/>
      <c r="R347" s="117"/>
      <c r="S347" s="117"/>
      <c r="T347" s="117"/>
      <c r="U347" s="117"/>
      <c r="V347" s="117"/>
      <c r="W347" s="117" t="s">
        <v>37</v>
      </c>
      <c r="X347" s="68"/>
      <c r="Y347" s="117"/>
      <c r="Z347" s="117"/>
      <c r="AA347" s="85"/>
    </row>
    <row r="348" spans="1:27" x14ac:dyDescent="0.3">
      <c r="A348" s="114" t="str">
        <f t="shared" si="35"/>
        <v>2009</v>
      </c>
      <c r="B348" s="114" t="str">
        <f t="shared" si="36"/>
        <v>216</v>
      </c>
      <c r="C348" s="114" t="str">
        <f t="shared" si="37"/>
        <v>1/1/2009</v>
      </c>
      <c r="D348" s="114">
        <f t="shared" si="38"/>
        <v>39814</v>
      </c>
      <c r="E348" s="114">
        <f t="shared" si="39"/>
        <v>40029</v>
      </c>
      <c r="F348" s="62">
        <f t="shared" si="40"/>
        <v>40029</v>
      </c>
      <c r="G348" s="62">
        <f t="shared" si="41"/>
        <v>40029</v>
      </c>
      <c r="H348" s="87" t="s">
        <v>703</v>
      </c>
      <c r="I348" s="117" t="s">
        <v>632</v>
      </c>
      <c r="J348" s="69" t="s">
        <v>704</v>
      </c>
      <c r="K348" s="68"/>
      <c r="L348" s="117"/>
      <c r="M348" s="117"/>
      <c r="N348" s="117"/>
      <c r="O348" s="117" t="s">
        <v>37</v>
      </c>
      <c r="P348" s="117"/>
      <c r="Q348" s="117"/>
      <c r="R348" s="117"/>
      <c r="S348" s="117"/>
      <c r="T348" s="117"/>
      <c r="U348" s="117"/>
      <c r="V348" s="117"/>
      <c r="W348" s="117" t="s">
        <v>37</v>
      </c>
      <c r="X348" s="68"/>
      <c r="Y348" s="117"/>
      <c r="Z348" s="117"/>
      <c r="AA348" s="85"/>
    </row>
    <row r="349" spans="1:27" x14ac:dyDescent="0.3">
      <c r="A349" s="114" t="str">
        <f t="shared" si="35"/>
        <v>2009</v>
      </c>
      <c r="B349" s="114" t="str">
        <f t="shared" si="36"/>
        <v>216</v>
      </c>
      <c r="C349" s="114" t="str">
        <f t="shared" si="37"/>
        <v>1/1/2009</v>
      </c>
      <c r="D349" s="114">
        <f t="shared" si="38"/>
        <v>39814</v>
      </c>
      <c r="E349" s="114">
        <f t="shared" si="39"/>
        <v>40029</v>
      </c>
      <c r="F349" s="62">
        <f t="shared" si="40"/>
        <v>40029</v>
      </c>
      <c r="G349" s="62">
        <f t="shared" si="41"/>
        <v>40029</v>
      </c>
      <c r="H349" s="68" t="s">
        <v>625</v>
      </c>
      <c r="I349" s="117" t="s">
        <v>631</v>
      </c>
      <c r="J349" s="69" t="s">
        <v>1082</v>
      </c>
      <c r="K349" s="68"/>
      <c r="L349" s="117"/>
      <c r="M349" s="117"/>
      <c r="N349" s="117" t="s">
        <v>37</v>
      </c>
      <c r="O349" s="117"/>
      <c r="P349" s="117"/>
      <c r="Q349" s="117"/>
      <c r="R349" s="117"/>
      <c r="S349" s="117"/>
      <c r="T349" s="117"/>
      <c r="U349" s="117"/>
      <c r="V349" s="117" t="s">
        <v>37</v>
      </c>
      <c r="W349" s="117"/>
      <c r="X349" s="68"/>
      <c r="Y349" s="117"/>
      <c r="Z349" s="117"/>
      <c r="AA349" s="86" t="s">
        <v>1191</v>
      </c>
    </row>
    <row r="350" spans="1:27" x14ac:dyDescent="0.3">
      <c r="A350" s="114" t="str">
        <f t="shared" si="35"/>
        <v>2009</v>
      </c>
      <c r="B350" s="114" t="str">
        <f t="shared" si="36"/>
        <v>216</v>
      </c>
      <c r="C350" s="114" t="str">
        <f t="shared" si="37"/>
        <v>1/1/2009</v>
      </c>
      <c r="D350" s="114">
        <f t="shared" si="38"/>
        <v>39814</v>
      </c>
      <c r="E350" s="114">
        <f t="shared" si="39"/>
        <v>40029</v>
      </c>
      <c r="F350" s="62">
        <f t="shared" si="40"/>
        <v>40029</v>
      </c>
      <c r="G350" s="62">
        <f t="shared" si="41"/>
        <v>40029</v>
      </c>
      <c r="H350" s="87" t="s">
        <v>711</v>
      </c>
      <c r="I350" s="117" t="s">
        <v>712</v>
      </c>
      <c r="J350" s="69" t="s">
        <v>713</v>
      </c>
      <c r="K350" s="68"/>
      <c r="L350" s="117"/>
      <c r="M350" s="117"/>
      <c r="N350" s="117" t="s">
        <v>37</v>
      </c>
      <c r="O350" s="117"/>
      <c r="P350" s="117"/>
      <c r="Q350" s="117"/>
      <c r="R350" s="117"/>
      <c r="S350" s="117"/>
      <c r="T350" s="117"/>
      <c r="U350" s="117"/>
      <c r="V350" s="117"/>
      <c r="W350" s="117" t="s">
        <v>37</v>
      </c>
      <c r="X350" s="68"/>
      <c r="Y350" s="117"/>
      <c r="Z350" s="117"/>
      <c r="AA350" s="85"/>
    </row>
    <row r="351" spans="1:27" x14ac:dyDescent="0.3">
      <c r="A351" s="114" t="str">
        <f t="shared" si="35"/>
        <v>2009</v>
      </c>
      <c r="B351" s="114" t="str">
        <f t="shared" si="36"/>
        <v>216</v>
      </c>
      <c r="C351" s="114" t="str">
        <f t="shared" si="37"/>
        <v>1/1/2009</v>
      </c>
      <c r="D351" s="114">
        <f t="shared" si="38"/>
        <v>39814</v>
      </c>
      <c r="E351" s="114">
        <f t="shared" si="39"/>
        <v>40029</v>
      </c>
      <c r="F351" s="62">
        <f t="shared" si="40"/>
        <v>40029</v>
      </c>
      <c r="G351" s="62">
        <f t="shared" si="41"/>
        <v>40029</v>
      </c>
      <c r="H351" s="68" t="s">
        <v>627</v>
      </c>
      <c r="I351" s="117" t="s">
        <v>630</v>
      </c>
      <c r="J351" s="69" t="s">
        <v>1189</v>
      </c>
      <c r="K351" s="68"/>
      <c r="L351" s="117"/>
      <c r="M351" s="117"/>
      <c r="N351" s="117"/>
      <c r="O351" s="117" t="s">
        <v>37</v>
      </c>
      <c r="P351" s="117"/>
      <c r="Q351" s="117"/>
      <c r="R351" s="117"/>
      <c r="S351" s="117"/>
      <c r="T351" s="117"/>
      <c r="U351" s="117"/>
      <c r="V351" s="117" t="s">
        <v>37</v>
      </c>
      <c r="W351" s="117"/>
      <c r="X351" s="68"/>
      <c r="Y351" s="117"/>
      <c r="Z351" s="117"/>
      <c r="AA351" s="86" t="s">
        <v>1191</v>
      </c>
    </row>
    <row r="352" spans="1:27" x14ac:dyDescent="0.3">
      <c r="A352" s="114" t="str">
        <f t="shared" si="35"/>
        <v>2009</v>
      </c>
      <c r="B352" s="114" t="str">
        <f t="shared" si="36"/>
        <v>216</v>
      </c>
      <c r="C352" s="114" t="str">
        <f t="shared" si="37"/>
        <v>1/1/2009</v>
      </c>
      <c r="D352" s="114">
        <f t="shared" si="38"/>
        <v>39814</v>
      </c>
      <c r="E352" s="114">
        <f t="shared" si="39"/>
        <v>40029</v>
      </c>
      <c r="F352" s="62">
        <f t="shared" si="40"/>
        <v>40029</v>
      </c>
      <c r="G352" s="62">
        <f t="shared" si="41"/>
        <v>40029</v>
      </c>
      <c r="H352" s="117" t="s">
        <v>629</v>
      </c>
      <c r="I352" s="117"/>
      <c r="J352" s="86" t="s">
        <v>1199</v>
      </c>
      <c r="K352" s="117" t="s">
        <v>37</v>
      </c>
      <c r="L352" s="117" t="s">
        <v>37</v>
      </c>
      <c r="M352" s="117" t="s">
        <v>37</v>
      </c>
      <c r="N352" s="117" t="s">
        <v>37</v>
      </c>
      <c r="O352" s="117" t="s">
        <v>37</v>
      </c>
      <c r="P352" s="117" t="s">
        <v>37</v>
      </c>
      <c r="Q352" s="117" t="s">
        <v>37</v>
      </c>
      <c r="R352" s="117" t="s">
        <v>37</v>
      </c>
      <c r="S352" s="117"/>
      <c r="T352" s="117" t="s">
        <v>37</v>
      </c>
      <c r="U352" s="117" t="s">
        <v>37</v>
      </c>
      <c r="V352" s="117" t="s">
        <v>37</v>
      </c>
      <c r="W352" s="117"/>
      <c r="X352" s="117"/>
      <c r="Y352" s="117" t="s">
        <v>37</v>
      </c>
      <c r="Z352" s="117" t="s">
        <v>37</v>
      </c>
      <c r="AA352" s="86" t="s">
        <v>566</v>
      </c>
    </row>
    <row r="353" spans="1:27" x14ac:dyDescent="0.3">
      <c r="A353" s="114" t="str">
        <f t="shared" si="35"/>
        <v>2009</v>
      </c>
      <c r="B353" s="114" t="str">
        <f t="shared" si="36"/>
        <v>216</v>
      </c>
      <c r="C353" s="114" t="str">
        <f t="shared" si="37"/>
        <v>1/1/2009</v>
      </c>
      <c r="D353" s="114">
        <f t="shared" si="38"/>
        <v>39814</v>
      </c>
      <c r="E353" s="114">
        <f t="shared" si="39"/>
        <v>40029</v>
      </c>
      <c r="F353" s="62">
        <f t="shared" si="40"/>
        <v>40029</v>
      </c>
      <c r="G353" s="62">
        <f t="shared" si="41"/>
        <v>40029</v>
      </c>
      <c r="H353" s="117" t="s">
        <v>630</v>
      </c>
      <c r="I353" s="68" t="s">
        <v>3232</v>
      </c>
      <c r="J353" s="86" t="s">
        <v>1192</v>
      </c>
      <c r="K353" s="117"/>
      <c r="L353" s="117"/>
      <c r="M353" s="117"/>
      <c r="N353" s="117"/>
      <c r="O353" s="117" t="s">
        <v>37</v>
      </c>
      <c r="P353" s="117"/>
      <c r="Q353" s="117"/>
      <c r="R353" s="117"/>
      <c r="S353" s="117"/>
      <c r="T353" s="117"/>
      <c r="U353" s="117"/>
      <c r="V353" s="117" t="s">
        <v>37</v>
      </c>
      <c r="W353" s="117"/>
      <c r="X353" s="117"/>
      <c r="Y353" s="117"/>
      <c r="Z353" s="117"/>
      <c r="AA353" s="86" t="s">
        <v>1083</v>
      </c>
    </row>
    <row r="354" spans="1:27" x14ac:dyDescent="0.3">
      <c r="A354" s="114" t="str">
        <f t="shared" si="35"/>
        <v>2009</v>
      </c>
      <c r="B354" s="114" t="str">
        <f t="shared" si="36"/>
        <v>216</v>
      </c>
      <c r="C354" s="114" t="str">
        <f t="shared" si="37"/>
        <v>1/1/2009</v>
      </c>
      <c r="D354" s="114">
        <f t="shared" si="38"/>
        <v>39814</v>
      </c>
      <c r="E354" s="114">
        <f t="shared" si="39"/>
        <v>40029</v>
      </c>
      <c r="F354" s="62">
        <f t="shared" si="40"/>
        <v>40029</v>
      </c>
      <c r="G354" s="62">
        <f t="shared" si="41"/>
        <v>40029</v>
      </c>
      <c r="H354" s="117" t="s">
        <v>631</v>
      </c>
      <c r="I354" s="68" t="s">
        <v>3231</v>
      </c>
      <c r="J354" s="86" t="s">
        <v>1085</v>
      </c>
      <c r="K354" s="117"/>
      <c r="L354" s="117"/>
      <c r="M354" s="117"/>
      <c r="N354" s="117" t="s">
        <v>37</v>
      </c>
      <c r="O354" s="117"/>
      <c r="P354" s="117"/>
      <c r="Q354" s="117"/>
      <c r="R354" s="117"/>
      <c r="S354" s="117"/>
      <c r="T354" s="117"/>
      <c r="U354" s="117"/>
      <c r="V354" s="117"/>
      <c r="W354" s="117"/>
      <c r="X354" s="117"/>
      <c r="Y354" s="117"/>
      <c r="Z354" s="117"/>
      <c r="AA354" s="86" t="s">
        <v>1083</v>
      </c>
    </row>
    <row r="355" spans="1:27" x14ac:dyDescent="0.3">
      <c r="A355" s="114" t="str">
        <f t="shared" si="35"/>
        <v>2009</v>
      </c>
      <c r="B355" s="114" t="str">
        <f t="shared" si="36"/>
        <v>216</v>
      </c>
      <c r="C355" s="114" t="str">
        <f t="shared" si="37"/>
        <v>1/1/2009</v>
      </c>
      <c r="D355" s="114">
        <f t="shared" si="38"/>
        <v>39814</v>
      </c>
      <c r="E355" s="114">
        <f t="shared" si="39"/>
        <v>40029</v>
      </c>
      <c r="F355" s="62">
        <f t="shared" si="40"/>
        <v>40029</v>
      </c>
      <c r="G355" s="62">
        <f t="shared" si="41"/>
        <v>40029</v>
      </c>
      <c r="H355" s="117" t="s">
        <v>632</v>
      </c>
      <c r="I355" s="117" t="s">
        <v>214</v>
      </c>
      <c r="J355" s="86" t="s">
        <v>1185</v>
      </c>
      <c r="K355" s="117"/>
      <c r="L355" s="117" t="s">
        <v>37</v>
      </c>
      <c r="M355" s="117"/>
      <c r="N355" s="117"/>
      <c r="O355" s="117"/>
      <c r="P355" s="117"/>
      <c r="Q355" s="117"/>
      <c r="R355" s="117"/>
      <c r="S355" s="117"/>
      <c r="T355" s="117"/>
      <c r="U355" s="117"/>
      <c r="V355" s="117"/>
      <c r="W355" s="117"/>
      <c r="X355" s="117"/>
      <c r="Y355" s="117"/>
      <c r="Z355" s="117"/>
      <c r="AA355" s="86" t="s">
        <v>1083</v>
      </c>
    </row>
    <row r="356" spans="1:27" x14ac:dyDescent="0.3">
      <c r="A356" s="114" t="str">
        <f t="shared" si="35"/>
        <v>2009</v>
      </c>
      <c r="B356" s="114" t="str">
        <f t="shared" si="36"/>
        <v>216</v>
      </c>
      <c r="C356" s="114" t="str">
        <f t="shared" si="37"/>
        <v>1/1/2009</v>
      </c>
      <c r="D356" s="114">
        <f t="shared" si="38"/>
        <v>39814</v>
      </c>
      <c r="E356" s="114">
        <f t="shared" si="39"/>
        <v>40029</v>
      </c>
      <c r="F356" s="62">
        <f t="shared" si="40"/>
        <v>40029</v>
      </c>
      <c r="G356" s="62">
        <f t="shared" si="41"/>
        <v>40029</v>
      </c>
      <c r="H356" s="117" t="s">
        <v>633</v>
      </c>
      <c r="I356" s="117" t="s">
        <v>214</v>
      </c>
      <c r="J356" s="86" t="s">
        <v>1077</v>
      </c>
      <c r="K356" s="117"/>
      <c r="L356" s="117" t="s">
        <v>37</v>
      </c>
      <c r="M356" s="117"/>
      <c r="N356" s="117"/>
      <c r="O356" s="117"/>
      <c r="P356" s="117"/>
      <c r="Q356" s="117"/>
      <c r="R356" s="117"/>
      <c r="S356" s="117"/>
      <c r="T356" s="117"/>
      <c r="U356" s="117"/>
      <c r="V356" s="117"/>
      <c r="W356" s="117"/>
      <c r="X356" s="117"/>
      <c r="Y356" s="117"/>
      <c r="Z356" s="117"/>
      <c r="AA356" s="86" t="s">
        <v>1083</v>
      </c>
    </row>
    <row r="357" spans="1:27" x14ac:dyDescent="0.3">
      <c r="A357" s="114" t="str">
        <f t="shared" si="35"/>
        <v>2009</v>
      </c>
      <c r="B357" s="114" t="str">
        <f t="shared" si="36"/>
        <v>216</v>
      </c>
      <c r="C357" s="114" t="str">
        <f t="shared" si="37"/>
        <v>1/1/2009</v>
      </c>
      <c r="D357" s="114">
        <f t="shared" si="38"/>
        <v>39814</v>
      </c>
      <c r="E357" s="114">
        <f t="shared" si="39"/>
        <v>40029</v>
      </c>
      <c r="F357" s="62">
        <f t="shared" si="40"/>
        <v>40029</v>
      </c>
      <c r="G357" s="62">
        <f t="shared" si="41"/>
        <v>40029</v>
      </c>
      <c r="H357" s="117" t="s">
        <v>634</v>
      </c>
      <c r="I357" s="117" t="s">
        <v>214</v>
      </c>
      <c r="J357" s="86" t="s">
        <v>1315</v>
      </c>
      <c r="K357" s="117"/>
      <c r="L357" s="117" t="s">
        <v>37</v>
      </c>
      <c r="M357" s="117"/>
      <c r="N357" s="117"/>
      <c r="O357" s="117"/>
      <c r="P357" s="117"/>
      <c r="Q357" s="117"/>
      <c r="R357" s="117"/>
      <c r="S357" s="117"/>
      <c r="T357" s="117"/>
      <c r="U357" s="117"/>
      <c r="V357" s="117"/>
      <c r="W357" s="117"/>
      <c r="X357" s="117"/>
      <c r="Y357" s="117"/>
      <c r="Z357" s="117"/>
      <c r="AA357" s="86" t="s">
        <v>1083</v>
      </c>
    </row>
    <row r="358" spans="1:27" ht="22.8" x14ac:dyDescent="0.3">
      <c r="A358" s="114" t="str">
        <f t="shared" si="35"/>
        <v>2009</v>
      </c>
      <c r="B358" s="114" t="str">
        <f t="shared" si="36"/>
        <v>216</v>
      </c>
      <c r="C358" s="114" t="str">
        <f t="shared" si="37"/>
        <v>1/1/2009</v>
      </c>
      <c r="D358" s="114">
        <f t="shared" si="38"/>
        <v>39814</v>
      </c>
      <c r="E358" s="114">
        <f t="shared" si="39"/>
        <v>40029</v>
      </c>
      <c r="F358" s="62">
        <f t="shared" si="40"/>
        <v>40029</v>
      </c>
      <c r="G358" s="62">
        <f t="shared" si="41"/>
        <v>40029</v>
      </c>
      <c r="H358" s="117" t="s">
        <v>672</v>
      </c>
      <c r="I358" s="117"/>
      <c r="J358" s="86" t="s">
        <v>673</v>
      </c>
      <c r="K358" s="117"/>
      <c r="L358" s="117"/>
      <c r="M358" s="117" t="s">
        <v>37</v>
      </c>
      <c r="N358" s="117"/>
      <c r="O358" s="117"/>
      <c r="P358" s="117"/>
      <c r="Q358" s="117"/>
      <c r="R358" s="117"/>
      <c r="S358" s="117"/>
      <c r="T358" s="117"/>
      <c r="U358" s="117"/>
      <c r="V358" s="117" t="s">
        <v>37</v>
      </c>
      <c r="W358" s="117"/>
      <c r="X358" s="117"/>
      <c r="Y358" s="117"/>
      <c r="Z358" s="117"/>
      <c r="AA358" s="88" t="s">
        <v>674</v>
      </c>
    </row>
    <row r="359" spans="1:27" x14ac:dyDescent="0.3">
      <c r="A359" s="114" t="str">
        <f t="shared" si="35"/>
        <v>2009</v>
      </c>
      <c r="B359" s="114" t="str">
        <f t="shared" si="36"/>
        <v>216</v>
      </c>
      <c r="C359" s="114" t="str">
        <f t="shared" si="37"/>
        <v>1/1/2009</v>
      </c>
      <c r="D359" s="114">
        <f t="shared" si="38"/>
        <v>39814</v>
      </c>
      <c r="E359" s="114">
        <f t="shared" si="39"/>
        <v>40029</v>
      </c>
      <c r="F359" s="62">
        <f t="shared" si="40"/>
        <v>40029</v>
      </c>
      <c r="G359" s="62">
        <f t="shared" si="41"/>
        <v>40029</v>
      </c>
      <c r="H359" s="117" t="s">
        <v>635</v>
      </c>
      <c r="I359" s="117" t="s">
        <v>214</v>
      </c>
      <c r="J359" s="86" t="s">
        <v>1080</v>
      </c>
      <c r="K359" s="117"/>
      <c r="L359" s="117"/>
      <c r="M359" s="117" t="s">
        <v>37</v>
      </c>
      <c r="N359" s="117"/>
      <c r="O359" s="117"/>
      <c r="P359" s="117"/>
      <c r="Q359" s="117"/>
      <c r="R359" s="117"/>
      <c r="S359" s="117"/>
      <c r="T359" s="117"/>
      <c r="U359" s="117"/>
      <c r="V359" s="117"/>
      <c r="W359" s="117"/>
      <c r="X359" s="117"/>
      <c r="Y359" s="117"/>
      <c r="Z359" s="117"/>
      <c r="AA359" s="86" t="s">
        <v>736</v>
      </c>
    </row>
    <row r="360" spans="1:27" x14ac:dyDescent="0.3">
      <c r="A360" s="114" t="str">
        <f t="shared" si="35"/>
        <v>2009</v>
      </c>
      <c r="B360" s="114" t="str">
        <f t="shared" si="36"/>
        <v>217</v>
      </c>
      <c r="C360" s="114" t="str">
        <f t="shared" si="37"/>
        <v>1/1/2009</v>
      </c>
      <c r="D360" s="114">
        <f t="shared" si="38"/>
        <v>39814</v>
      </c>
      <c r="E360" s="114">
        <f t="shared" si="39"/>
        <v>40030</v>
      </c>
      <c r="F360" s="62">
        <f t="shared" si="40"/>
        <v>40030</v>
      </c>
      <c r="G360" s="62">
        <f t="shared" si="41"/>
        <v>40030</v>
      </c>
      <c r="H360" s="87" t="s">
        <v>663</v>
      </c>
      <c r="I360" s="117"/>
      <c r="J360" s="69" t="s">
        <v>443</v>
      </c>
      <c r="K360" s="68" t="s">
        <v>37</v>
      </c>
      <c r="L360" s="117"/>
      <c r="M360" s="117"/>
      <c r="N360" s="117"/>
      <c r="O360" s="117"/>
      <c r="P360" s="117"/>
      <c r="Q360" s="117"/>
      <c r="R360" s="117"/>
      <c r="S360" s="117"/>
      <c r="T360" s="117"/>
      <c r="U360" s="117"/>
      <c r="V360" s="117"/>
      <c r="W360" s="117"/>
      <c r="X360" s="68"/>
      <c r="Y360" s="117"/>
      <c r="Z360" s="117"/>
      <c r="AA360" s="86" t="s">
        <v>511</v>
      </c>
    </row>
    <row r="361" spans="1:27" x14ac:dyDescent="0.3">
      <c r="A361" s="114" t="str">
        <f t="shared" si="35"/>
        <v>2009</v>
      </c>
      <c r="B361" s="114" t="str">
        <f t="shared" si="36"/>
        <v>223</v>
      </c>
      <c r="C361" s="114" t="str">
        <f t="shared" si="37"/>
        <v>1/1/2009</v>
      </c>
      <c r="D361" s="114">
        <f t="shared" si="38"/>
        <v>39814</v>
      </c>
      <c r="E361" s="114">
        <f t="shared" si="39"/>
        <v>40036</v>
      </c>
      <c r="F361" s="62">
        <f t="shared" si="40"/>
        <v>40036</v>
      </c>
      <c r="G361" s="62">
        <f t="shared" si="41"/>
        <v>40036</v>
      </c>
      <c r="H361" s="87" t="s">
        <v>714</v>
      </c>
      <c r="I361" s="117" t="s">
        <v>714</v>
      </c>
      <c r="J361" s="69" t="s">
        <v>409</v>
      </c>
      <c r="K361" s="68"/>
      <c r="L361" s="117"/>
      <c r="M361" s="117"/>
      <c r="N361" s="117" t="s">
        <v>37</v>
      </c>
      <c r="O361" s="117"/>
      <c r="P361" s="117"/>
      <c r="Q361" s="117"/>
      <c r="R361" s="117"/>
      <c r="S361" s="117"/>
      <c r="T361" s="117"/>
      <c r="U361" s="117"/>
      <c r="V361" s="117"/>
      <c r="W361" s="117" t="s">
        <v>37</v>
      </c>
      <c r="X361" s="68"/>
      <c r="Y361" s="117"/>
      <c r="Z361" s="117"/>
      <c r="AA361" s="85"/>
    </row>
    <row r="362" spans="1:27" ht="22.8" x14ac:dyDescent="0.3">
      <c r="A362" s="114" t="str">
        <f t="shared" si="35"/>
        <v>2009</v>
      </c>
      <c r="B362" s="114" t="str">
        <f t="shared" si="36"/>
        <v>225</v>
      </c>
      <c r="C362" s="114" t="str">
        <f t="shared" si="37"/>
        <v>1/1/2009</v>
      </c>
      <c r="D362" s="114">
        <f t="shared" si="38"/>
        <v>39814</v>
      </c>
      <c r="E362" s="114">
        <f t="shared" si="39"/>
        <v>40038</v>
      </c>
      <c r="F362" s="62">
        <f t="shared" si="40"/>
        <v>40038</v>
      </c>
      <c r="G362" s="62">
        <f t="shared" si="41"/>
        <v>40038</v>
      </c>
      <c r="H362" s="117" t="s">
        <v>119</v>
      </c>
      <c r="I362" s="117" t="s">
        <v>664</v>
      </c>
      <c r="J362" s="86" t="s">
        <v>1858</v>
      </c>
      <c r="K362" s="117"/>
      <c r="L362" s="117"/>
      <c r="M362" s="117"/>
      <c r="N362" s="117" t="s">
        <v>37</v>
      </c>
      <c r="O362" s="117"/>
      <c r="P362" s="117"/>
      <c r="Q362" s="117" t="s">
        <v>37</v>
      </c>
      <c r="R362" s="117"/>
      <c r="S362" s="117"/>
      <c r="T362" s="117" t="s">
        <v>37</v>
      </c>
      <c r="U362" s="117"/>
      <c r="V362" s="117"/>
      <c r="W362" s="117"/>
      <c r="X362" s="117"/>
      <c r="Y362" s="117" t="s">
        <v>37</v>
      </c>
      <c r="Z362" s="117"/>
      <c r="AA362" s="88" t="s">
        <v>100</v>
      </c>
    </row>
    <row r="363" spans="1:27" x14ac:dyDescent="0.3">
      <c r="A363" s="114" t="str">
        <f t="shared" si="35"/>
        <v>2009</v>
      </c>
      <c r="B363" s="114" t="str">
        <f t="shared" si="36"/>
        <v>229</v>
      </c>
      <c r="C363" s="114" t="str">
        <f t="shared" si="37"/>
        <v>1/1/2009</v>
      </c>
      <c r="D363" s="114">
        <f t="shared" si="38"/>
        <v>39814</v>
      </c>
      <c r="E363" s="114">
        <f t="shared" si="39"/>
        <v>40042</v>
      </c>
      <c r="F363" s="62">
        <f t="shared" si="40"/>
        <v>40042</v>
      </c>
      <c r="G363" s="62">
        <f t="shared" si="41"/>
        <v>40042</v>
      </c>
      <c r="H363" s="117" t="s">
        <v>120</v>
      </c>
      <c r="I363" s="117" t="s">
        <v>159</v>
      </c>
      <c r="J363" s="69" t="s">
        <v>2212</v>
      </c>
      <c r="K363" s="117" t="s">
        <v>37</v>
      </c>
      <c r="L363" s="117"/>
      <c r="M363" s="117"/>
      <c r="N363" s="117"/>
      <c r="O363" s="117"/>
      <c r="P363" s="117" t="s">
        <v>37</v>
      </c>
      <c r="Q363" s="117"/>
      <c r="R363" s="117"/>
      <c r="S363" s="117"/>
      <c r="T363" s="117" t="s">
        <v>37</v>
      </c>
      <c r="U363" s="117"/>
      <c r="V363" s="117"/>
      <c r="W363" s="117"/>
      <c r="X363" s="117"/>
      <c r="Y363" s="117"/>
      <c r="Z363" s="117"/>
      <c r="AA363" s="86"/>
    </row>
    <row r="364" spans="1:27" x14ac:dyDescent="0.3">
      <c r="A364" s="114" t="str">
        <f t="shared" si="35"/>
        <v>2009</v>
      </c>
      <c r="B364" s="114" t="str">
        <f t="shared" si="36"/>
        <v>230</v>
      </c>
      <c r="C364" s="114" t="str">
        <f t="shared" si="37"/>
        <v>1/1/2009</v>
      </c>
      <c r="D364" s="114">
        <f t="shared" si="38"/>
        <v>39814</v>
      </c>
      <c r="E364" s="114">
        <f t="shared" si="39"/>
        <v>40043</v>
      </c>
      <c r="F364" s="62">
        <f t="shared" si="40"/>
        <v>40043</v>
      </c>
      <c r="G364" s="62">
        <f t="shared" si="41"/>
        <v>40043</v>
      </c>
      <c r="H364" s="117" t="s">
        <v>665</v>
      </c>
      <c r="I364" s="117"/>
      <c r="J364" s="69" t="s">
        <v>443</v>
      </c>
      <c r="K364" s="117" t="s">
        <v>37</v>
      </c>
      <c r="L364" s="117"/>
      <c r="M364" s="117"/>
      <c r="N364" s="117"/>
      <c r="O364" s="117"/>
      <c r="P364" s="117"/>
      <c r="Q364" s="117"/>
      <c r="R364" s="117"/>
      <c r="S364" s="117"/>
      <c r="T364" s="117"/>
      <c r="U364" s="117"/>
      <c r="V364" s="117"/>
      <c r="W364" s="117"/>
      <c r="X364" s="117"/>
      <c r="Y364" s="117"/>
      <c r="Z364" s="117"/>
      <c r="AA364" s="86" t="s">
        <v>735</v>
      </c>
    </row>
    <row r="365" spans="1:27" x14ac:dyDescent="0.3">
      <c r="A365" s="114" t="str">
        <f t="shared" si="35"/>
        <v>2009</v>
      </c>
      <c r="B365" s="114" t="str">
        <f t="shared" si="36"/>
        <v>232</v>
      </c>
      <c r="C365" s="114" t="str">
        <f t="shared" si="37"/>
        <v>1/1/2009</v>
      </c>
      <c r="D365" s="114">
        <f t="shared" si="38"/>
        <v>39814</v>
      </c>
      <c r="E365" s="114">
        <f t="shared" si="39"/>
        <v>40045</v>
      </c>
      <c r="F365" s="62">
        <f t="shared" si="40"/>
        <v>40045</v>
      </c>
      <c r="G365" s="62">
        <f t="shared" si="41"/>
        <v>40045</v>
      </c>
      <c r="H365" s="87" t="s">
        <v>121</v>
      </c>
      <c r="I365" s="117" t="s">
        <v>636</v>
      </c>
      <c r="J365" s="69" t="s">
        <v>2284</v>
      </c>
      <c r="K365" s="68"/>
      <c r="L365" s="117"/>
      <c r="M365" s="117"/>
      <c r="N365" s="117" t="s">
        <v>37</v>
      </c>
      <c r="O365" s="117"/>
      <c r="P365" s="117"/>
      <c r="Q365" s="117" t="s">
        <v>37</v>
      </c>
      <c r="R365" s="117"/>
      <c r="S365" s="117"/>
      <c r="T365" s="117"/>
      <c r="U365" s="117"/>
      <c r="V365" s="117" t="s">
        <v>37</v>
      </c>
      <c r="W365" s="117"/>
      <c r="X365" s="68"/>
      <c r="Y365" s="117" t="s">
        <v>37</v>
      </c>
      <c r="Z365" s="117"/>
      <c r="AA365" s="85" t="s">
        <v>513</v>
      </c>
    </row>
    <row r="366" spans="1:27" x14ac:dyDescent="0.3">
      <c r="A366" s="114" t="str">
        <f t="shared" si="35"/>
        <v>2009</v>
      </c>
      <c r="B366" s="114" t="str">
        <f t="shared" si="36"/>
        <v>233</v>
      </c>
      <c r="C366" s="114" t="str">
        <f t="shared" si="37"/>
        <v>1/1/2009</v>
      </c>
      <c r="D366" s="114">
        <f t="shared" si="38"/>
        <v>39814</v>
      </c>
      <c r="E366" s="114">
        <f t="shared" si="39"/>
        <v>40046</v>
      </c>
      <c r="F366" s="62">
        <f t="shared" si="40"/>
        <v>40046</v>
      </c>
      <c r="G366" s="62">
        <f t="shared" si="41"/>
        <v>40046</v>
      </c>
      <c r="H366" s="87" t="s">
        <v>715</v>
      </c>
      <c r="I366" s="117" t="s">
        <v>715</v>
      </c>
      <c r="J366" s="69" t="s">
        <v>398</v>
      </c>
      <c r="K366" s="68"/>
      <c r="L366" s="117"/>
      <c r="M366" s="117"/>
      <c r="N366" s="117" t="s">
        <v>37</v>
      </c>
      <c r="O366" s="117"/>
      <c r="P366" s="117"/>
      <c r="Q366" s="117"/>
      <c r="R366" s="117"/>
      <c r="S366" s="117"/>
      <c r="T366" s="117"/>
      <c r="U366" s="117"/>
      <c r="V366" s="117"/>
      <c r="W366" s="117" t="s">
        <v>37</v>
      </c>
      <c r="X366" s="68"/>
      <c r="Y366" s="117"/>
      <c r="Z366" s="117"/>
      <c r="AA366" s="85"/>
    </row>
    <row r="367" spans="1:27" x14ac:dyDescent="0.3">
      <c r="A367" s="114" t="str">
        <f t="shared" si="35"/>
        <v>2009</v>
      </c>
      <c r="B367" s="114" t="str">
        <f t="shared" si="36"/>
        <v>233</v>
      </c>
      <c r="C367" s="114" t="str">
        <f t="shared" si="37"/>
        <v>1/1/2009</v>
      </c>
      <c r="D367" s="114">
        <f t="shared" si="38"/>
        <v>39814</v>
      </c>
      <c r="E367" s="114">
        <f t="shared" si="39"/>
        <v>40046</v>
      </c>
      <c r="F367" s="62">
        <f t="shared" si="40"/>
        <v>40046</v>
      </c>
      <c r="G367" s="62">
        <f t="shared" si="41"/>
        <v>40046</v>
      </c>
      <c r="H367" s="87" t="s">
        <v>716</v>
      </c>
      <c r="I367" s="117" t="s">
        <v>717</v>
      </c>
      <c r="J367" s="69" t="s">
        <v>718</v>
      </c>
      <c r="K367" s="68"/>
      <c r="L367" s="117"/>
      <c r="M367" s="117"/>
      <c r="N367" s="117" t="s">
        <v>37</v>
      </c>
      <c r="O367" s="117"/>
      <c r="P367" s="117"/>
      <c r="Q367" s="117"/>
      <c r="R367" s="117"/>
      <c r="S367" s="117"/>
      <c r="T367" s="117"/>
      <c r="U367" s="117"/>
      <c r="V367" s="117"/>
      <c r="W367" s="117" t="s">
        <v>37</v>
      </c>
      <c r="X367" s="68"/>
      <c r="Y367" s="117"/>
      <c r="Z367" s="117"/>
      <c r="AA367" s="85"/>
    </row>
    <row r="368" spans="1:27" x14ac:dyDescent="0.3">
      <c r="A368" s="114" t="str">
        <f t="shared" si="35"/>
        <v>2009</v>
      </c>
      <c r="B368" s="114" t="str">
        <f t="shared" si="36"/>
        <v>233</v>
      </c>
      <c r="C368" s="114" t="str">
        <f t="shared" si="37"/>
        <v>1/1/2009</v>
      </c>
      <c r="D368" s="114">
        <f t="shared" si="38"/>
        <v>39814</v>
      </c>
      <c r="E368" s="114">
        <f t="shared" si="39"/>
        <v>40046</v>
      </c>
      <c r="F368" s="62">
        <f t="shared" si="40"/>
        <v>40046</v>
      </c>
      <c r="G368" s="62">
        <f t="shared" si="41"/>
        <v>40046</v>
      </c>
      <c r="H368" s="87" t="s">
        <v>719</v>
      </c>
      <c r="I368" s="117" t="s">
        <v>719</v>
      </c>
      <c r="J368" s="69" t="s">
        <v>720</v>
      </c>
      <c r="K368" s="68"/>
      <c r="L368" s="117"/>
      <c r="M368" s="117"/>
      <c r="N368" s="117" t="s">
        <v>37</v>
      </c>
      <c r="O368" s="117"/>
      <c r="P368" s="117"/>
      <c r="Q368" s="117"/>
      <c r="R368" s="117"/>
      <c r="S368" s="117"/>
      <c r="T368" s="117"/>
      <c r="U368" s="117"/>
      <c r="V368" s="117"/>
      <c r="W368" s="117" t="s">
        <v>37</v>
      </c>
      <c r="X368" s="68"/>
      <c r="Y368" s="117"/>
      <c r="Z368" s="117"/>
      <c r="AA368" s="85"/>
    </row>
    <row r="369" spans="1:27" x14ac:dyDescent="0.3">
      <c r="A369" s="114" t="str">
        <f t="shared" si="35"/>
        <v>2009</v>
      </c>
      <c r="B369" s="114" t="str">
        <f t="shared" si="36"/>
        <v>238</v>
      </c>
      <c r="C369" s="114" t="str">
        <f t="shared" si="37"/>
        <v>1/1/2009</v>
      </c>
      <c r="D369" s="114">
        <f t="shared" si="38"/>
        <v>39814</v>
      </c>
      <c r="E369" s="114">
        <f t="shared" si="39"/>
        <v>40051</v>
      </c>
      <c r="F369" s="62">
        <f t="shared" si="40"/>
        <v>40051</v>
      </c>
      <c r="G369" s="62">
        <f t="shared" si="41"/>
        <v>40051</v>
      </c>
      <c r="H369" s="68" t="s">
        <v>122</v>
      </c>
      <c r="I369" s="117" t="s">
        <v>123</v>
      </c>
      <c r="J369" s="69" t="s">
        <v>124</v>
      </c>
      <c r="K369" s="68" t="s">
        <v>37</v>
      </c>
      <c r="L369" s="117"/>
      <c r="M369" s="117"/>
      <c r="N369" s="117"/>
      <c r="O369" s="117"/>
      <c r="P369" s="117" t="s">
        <v>37</v>
      </c>
      <c r="Q369" s="117" t="s">
        <v>37</v>
      </c>
      <c r="R369" s="117"/>
      <c r="S369" s="117" t="s">
        <v>37</v>
      </c>
      <c r="T369" s="117"/>
      <c r="U369" s="117"/>
      <c r="V369" s="117"/>
      <c r="W369" s="117"/>
      <c r="X369" s="68"/>
      <c r="Y369" s="117" t="s">
        <v>37</v>
      </c>
      <c r="Z369" s="117"/>
      <c r="AA369" s="83" t="s">
        <v>567</v>
      </c>
    </row>
    <row r="370" spans="1:27" x14ac:dyDescent="0.3">
      <c r="A370" s="114" t="str">
        <f t="shared" si="35"/>
        <v>2009</v>
      </c>
      <c r="B370" s="114" t="str">
        <f t="shared" si="36"/>
        <v>243</v>
      </c>
      <c r="C370" s="114" t="str">
        <f t="shared" si="37"/>
        <v>1/1/2009</v>
      </c>
      <c r="D370" s="114">
        <f t="shared" si="38"/>
        <v>39814</v>
      </c>
      <c r="E370" s="114">
        <f t="shared" si="39"/>
        <v>40056</v>
      </c>
      <c r="F370" s="62">
        <f t="shared" si="40"/>
        <v>40056</v>
      </c>
      <c r="G370" s="62">
        <f t="shared" si="41"/>
        <v>40056</v>
      </c>
      <c r="H370" s="87" t="s">
        <v>332</v>
      </c>
      <c r="I370" s="117"/>
      <c r="J370" s="69" t="s">
        <v>1109</v>
      </c>
      <c r="K370" s="68" t="s">
        <v>37</v>
      </c>
      <c r="L370" s="117"/>
      <c r="M370" s="117"/>
      <c r="N370" s="117"/>
      <c r="O370" s="117"/>
      <c r="P370" s="117"/>
      <c r="Q370" s="117"/>
      <c r="R370" s="117"/>
      <c r="S370" s="117"/>
      <c r="T370" s="117"/>
      <c r="U370" s="117"/>
      <c r="V370" s="117"/>
      <c r="W370" s="117"/>
      <c r="X370" s="68" t="s">
        <v>37</v>
      </c>
      <c r="Y370" s="117"/>
      <c r="Z370" s="117"/>
      <c r="AA370" s="86"/>
    </row>
    <row r="371" spans="1:27" x14ac:dyDescent="0.3">
      <c r="A371" s="114" t="str">
        <f t="shared" si="35"/>
        <v>2009</v>
      </c>
      <c r="B371" s="114" t="str">
        <f t="shared" si="36"/>
        <v>245</v>
      </c>
      <c r="C371" s="114" t="str">
        <f t="shared" si="37"/>
        <v>1/1/2009</v>
      </c>
      <c r="D371" s="114">
        <f t="shared" si="38"/>
        <v>39814</v>
      </c>
      <c r="E371" s="114">
        <f t="shared" si="39"/>
        <v>40058</v>
      </c>
      <c r="F371" s="62">
        <f t="shared" si="40"/>
        <v>40058</v>
      </c>
      <c r="G371" s="62">
        <f t="shared" si="41"/>
        <v>40058</v>
      </c>
      <c r="H371" s="68" t="s">
        <v>637</v>
      </c>
      <c r="I371" s="117"/>
      <c r="J371" s="69" t="s">
        <v>638</v>
      </c>
      <c r="K371" s="68" t="s">
        <v>37</v>
      </c>
      <c r="L371" s="117"/>
      <c r="M371" s="117"/>
      <c r="N371" s="117"/>
      <c r="O371" s="117"/>
      <c r="P371" s="117"/>
      <c r="Q371" s="117"/>
      <c r="R371" s="117"/>
      <c r="S371" s="117"/>
      <c r="T371" s="117"/>
      <c r="U371" s="117"/>
      <c r="V371" s="117"/>
      <c r="W371" s="117"/>
      <c r="X371" s="68"/>
      <c r="Y371" s="117"/>
      <c r="Z371" s="117"/>
      <c r="AA371" s="86" t="s">
        <v>739</v>
      </c>
    </row>
    <row r="372" spans="1:27" ht="22.8" x14ac:dyDescent="0.3">
      <c r="A372" s="114" t="str">
        <f t="shared" si="35"/>
        <v>2009</v>
      </c>
      <c r="B372" s="114" t="str">
        <f t="shared" si="36"/>
        <v>253</v>
      </c>
      <c r="C372" s="114" t="str">
        <f t="shared" si="37"/>
        <v>1/1/2009</v>
      </c>
      <c r="D372" s="114">
        <f t="shared" si="38"/>
        <v>39814</v>
      </c>
      <c r="E372" s="114">
        <f t="shared" si="39"/>
        <v>40066</v>
      </c>
      <c r="F372" s="62">
        <f t="shared" si="40"/>
        <v>40066</v>
      </c>
      <c r="G372" s="62">
        <f t="shared" si="41"/>
        <v>40066</v>
      </c>
      <c r="H372" s="117" t="s">
        <v>125</v>
      </c>
      <c r="I372" s="117" t="s">
        <v>498</v>
      </c>
      <c r="J372" s="69" t="s">
        <v>228</v>
      </c>
      <c r="K372" s="68"/>
      <c r="L372" s="117"/>
      <c r="M372" s="117"/>
      <c r="N372" s="117" t="s">
        <v>37</v>
      </c>
      <c r="O372" s="117"/>
      <c r="P372" s="117"/>
      <c r="Q372" s="117" t="s">
        <v>37</v>
      </c>
      <c r="R372" s="117"/>
      <c r="S372" s="117"/>
      <c r="T372" s="117" t="s">
        <v>37</v>
      </c>
      <c r="U372" s="117"/>
      <c r="V372" s="117"/>
      <c r="W372" s="117"/>
      <c r="X372" s="68"/>
      <c r="Y372" s="117" t="s">
        <v>37</v>
      </c>
      <c r="Z372" s="117"/>
      <c r="AA372" s="83" t="s">
        <v>162</v>
      </c>
    </row>
    <row r="373" spans="1:27" ht="22.8" x14ac:dyDescent="0.3">
      <c r="A373" s="114" t="str">
        <f t="shared" si="35"/>
        <v>2009</v>
      </c>
      <c r="B373" s="114" t="str">
        <f t="shared" si="36"/>
        <v>253</v>
      </c>
      <c r="C373" s="114" t="str">
        <f t="shared" si="37"/>
        <v>1/1/2009</v>
      </c>
      <c r="D373" s="114">
        <f t="shared" si="38"/>
        <v>39814</v>
      </c>
      <c r="E373" s="114">
        <f t="shared" si="39"/>
        <v>40066</v>
      </c>
      <c r="F373" s="62">
        <f t="shared" si="40"/>
        <v>40066</v>
      </c>
      <c r="G373" s="62">
        <f t="shared" si="41"/>
        <v>40066</v>
      </c>
      <c r="H373" s="68" t="s">
        <v>675</v>
      </c>
      <c r="I373" s="117"/>
      <c r="J373" s="69" t="s">
        <v>676</v>
      </c>
      <c r="K373" s="68" t="s">
        <v>37</v>
      </c>
      <c r="L373" s="117"/>
      <c r="M373" s="117"/>
      <c r="N373" s="117"/>
      <c r="O373" s="117"/>
      <c r="P373" s="117"/>
      <c r="Q373" s="117" t="s">
        <v>37</v>
      </c>
      <c r="R373" s="117"/>
      <c r="S373" s="117"/>
      <c r="T373" s="117"/>
      <c r="U373" s="117"/>
      <c r="V373" s="117"/>
      <c r="W373" s="117"/>
      <c r="X373" s="68"/>
      <c r="Y373" s="117" t="s">
        <v>37</v>
      </c>
      <c r="Z373" s="117"/>
      <c r="AA373" s="88" t="s">
        <v>677</v>
      </c>
    </row>
    <row r="374" spans="1:27" x14ac:dyDescent="0.3">
      <c r="A374" s="114" t="str">
        <f t="shared" si="35"/>
        <v>2009</v>
      </c>
      <c r="B374" s="114" t="str">
        <f t="shared" si="36"/>
        <v>253</v>
      </c>
      <c r="C374" s="114" t="str">
        <f t="shared" si="37"/>
        <v>1/1/2009</v>
      </c>
      <c r="D374" s="114">
        <f t="shared" si="38"/>
        <v>39814</v>
      </c>
      <c r="E374" s="114">
        <f t="shared" si="39"/>
        <v>40066</v>
      </c>
      <c r="F374" s="62">
        <f t="shared" si="40"/>
        <v>40066</v>
      </c>
      <c r="G374" s="62">
        <f t="shared" si="41"/>
        <v>40066</v>
      </c>
      <c r="H374" s="117" t="s">
        <v>666</v>
      </c>
      <c r="I374" s="117"/>
      <c r="J374" s="69" t="s">
        <v>443</v>
      </c>
      <c r="K374" s="117" t="s">
        <v>37</v>
      </c>
      <c r="L374" s="117"/>
      <c r="M374" s="117"/>
      <c r="N374" s="117"/>
      <c r="O374" s="117"/>
      <c r="P374" s="117"/>
      <c r="Q374" s="117"/>
      <c r="R374" s="117"/>
      <c r="S374" s="117"/>
      <c r="T374" s="117"/>
      <c r="U374" s="117"/>
      <c r="V374" s="117"/>
      <c r="W374" s="117"/>
      <c r="X374" s="117"/>
      <c r="Y374" s="117"/>
      <c r="Z374" s="117"/>
      <c r="AA374" s="86" t="s">
        <v>734</v>
      </c>
    </row>
    <row r="375" spans="1:27" x14ac:dyDescent="0.3">
      <c r="A375" s="114" t="str">
        <f t="shared" si="35"/>
        <v>2009</v>
      </c>
      <c r="B375" s="114" t="str">
        <f t="shared" si="36"/>
        <v>255</v>
      </c>
      <c r="C375" s="114" t="str">
        <f t="shared" si="37"/>
        <v>1/1/2009</v>
      </c>
      <c r="D375" s="114">
        <f t="shared" si="38"/>
        <v>39814</v>
      </c>
      <c r="E375" s="114">
        <f t="shared" si="39"/>
        <v>40068</v>
      </c>
      <c r="F375" s="62">
        <f t="shared" si="40"/>
        <v>40068</v>
      </c>
      <c r="G375" s="62">
        <f t="shared" si="41"/>
        <v>40068</v>
      </c>
      <c r="H375" s="117" t="s">
        <v>333</v>
      </c>
      <c r="I375" s="117"/>
      <c r="J375" s="86" t="s">
        <v>238</v>
      </c>
      <c r="K375" s="117" t="s">
        <v>37</v>
      </c>
      <c r="L375" s="117"/>
      <c r="M375" s="117"/>
      <c r="N375" s="117"/>
      <c r="O375" s="117"/>
      <c r="P375" s="117"/>
      <c r="Q375" s="117"/>
      <c r="R375" s="117"/>
      <c r="S375" s="117"/>
      <c r="T375" s="117"/>
      <c r="U375" s="117"/>
      <c r="V375" s="117"/>
      <c r="W375" s="117"/>
      <c r="X375" s="117" t="s">
        <v>37</v>
      </c>
      <c r="Y375" s="117"/>
      <c r="Z375" s="117"/>
      <c r="AA375" s="86" t="s">
        <v>126</v>
      </c>
    </row>
    <row r="376" spans="1:27" x14ac:dyDescent="0.3">
      <c r="A376" s="114" t="str">
        <f t="shared" si="35"/>
        <v>2009</v>
      </c>
      <c r="B376" s="114" t="str">
        <f t="shared" si="36"/>
        <v>266</v>
      </c>
      <c r="C376" s="114" t="str">
        <f t="shared" si="37"/>
        <v>1/1/2009</v>
      </c>
      <c r="D376" s="114">
        <f t="shared" si="38"/>
        <v>39814</v>
      </c>
      <c r="E376" s="114">
        <f t="shared" si="39"/>
        <v>40079</v>
      </c>
      <c r="F376" s="62">
        <f t="shared" si="40"/>
        <v>40079</v>
      </c>
      <c r="G376" s="62">
        <f t="shared" si="41"/>
        <v>40079</v>
      </c>
      <c r="H376" s="117" t="s">
        <v>667</v>
      </c>
      <c r="I376" s="117"/>
      <c r="J376" s="69" t="s">
        <v>444</v>
      </c>
      <c r="K376" s="117" t="s">
        <v>37</v>
      </c>
      <c r="L376" s="117"/>
      <c r="M376" s="117"/>
      <c r="N376" s="117"/>
      <c r="O376" s="117"/>
      <c r="P376" s="117"/>
      <c r="Q376" s="117"/>
      <c r="R376" s="117"/>
      <c r="S376" s="117"/>
      <c r="T376" s="117"/>
      <c r="U376" s="117"/>
      <c r="V376" s="117"/>
      <c r="W376" s="117"/>
      <c r="X376" s="117"/>
      <c r="Y376" s="117"/>
      <c r="Z376" s="117"/>
      <c r="AA376" s="86" t="s">
        <v>668</v>
      </c>
    </row>
    <row r="377" spans="1:27" x14ac:dyDescent="0.3">
      <c r="A377" s="114" t="str">
        <f t="shared" si="35"/>
        <v>2009</v>
      </c>
      <c r="B377" s="114" t="str">
        <f t="shared" si="36"/>
        <v>266</v>
      </c>
      <c r="C377" s="114" t="str">
        <f t="shared" si="37"/>
        <v>1/1/2009</v>
      </c>
      <c r="D377" s="114">
        <f t="shared" si="38"/>
        <v>39814</v>
      </c>
      <c r="E377" s="114">
        <f t="shared" si="39"/>
        <v>40079</v>
      </c>
      <c r="F377" s="62">
        <f t="shared" si="40"/>
        <v>40079</v>
      </c>
      <c r="G377" s="62">
        <f t="shared" si="41"/>
        <v>40079</v>
      </c>
      <c r="H377" s="117" t="s">
        <v>667</v>
      </c>
      <c r="I377" s="117"/>
      <c r="J377" s="69" t="s">
        <v>443</v>
      </c>
      <c r="K377" s="117" t="s">
        <v>37</v>
      </c>
      <c r="L377" s="117"/>
      <c r="M377" s="117"/>
      <c r="N377" s="117"/>
      <c r="O377" s="117"/>
      <c r="P377" s="117"/>
      <c r="Q377" s="117"/>
      <c r="R377" s="117"/>
      <c r="S377" s="117"/>
      <c r="T377" s="117"/>
      <c r="U377" s="117"/>
      <c r="V377" s="117"/>
      <c r="W377" s="117"/>
      <c r="X377" s="117"/>
      <c r="Y377" s="117"/>
      <c r="Z377" s="117"/>
      <c r="AA377" s="86" t="s">
        <v>669</v>
      </c>
    </row>
    <row r="378" spans="1:27" x14ac:dyDescent="0.3">
      <c r="A378" s="114" t="str">
        <f t="shared" si="35"/>
        <v>2009</v>
      </c>
      <c r="B378" s="114" t="str">
        <f t="shared" si="36"/>
        <v>271</v>
      </c>
      <c r="C378" s="114" t="str">
        <f t="shared" si="37"/>
        <v>1/1/2009</v>
      </c>
      <c r="D378" s="114">
        <f t="shared" si="38"/>
        <v>39814</v>
      </c>
      <c r="E378" s="114">
        <f t="shared" si="39"/>
        <v>40084</v>
      </c>
      <c r="F378" s="62">
        <f t="shared" si="40"/>
        <v>40084</v>
      </c>
      <c r="G378" s="62">
        <f t="shared" si="41"/>
        <v>40084</v>
      </c>
      <c r="H378" s="87" t="s">
        <v>705</v>
      </c>
      <c r="I378" s="117" t="s">
        <v>705</v>
      </c>
      <c r="J378" s="69" t="s">
        <v>316</v>
      </c>
      <c r="K378" s="68"/>
      <c r="L378" s="117"/>
      <c r="M378" s="117"/>
      <c r="N378" s="117"/>
      <c r="O378" s="117" t="s">
        <v>37</v>
      </c>
      <c r="P378" s="117"/>
      <c r="Q378" s="117"/>
      <c r="R378" s="117"/>
      <c r="S378" s="117"/>
      <c r="T378" s="117"/>
      <c r="U378" s="117"/>
      <c r="V378" s="117"/>
      <c r="W378" s="117" t="s">
        <v>37</v>
      </c>
      <c r="X378" s="68"/>
      <c r="Y378" s="117"/>
      <c r="Z378" s="117"/>
      <c r="AA378" s="85"/>
    </row>
    <row r="379" spans="1:27" x14ac:dyDescent="0.3">
      <c r="A379" s="114" t="str">
        <f t="shared" si="35"/>
        <v>2009</v>
      </c>
      <c r="B379" s="114" t="str">
        <f t="shared" si="36"/>
        <v>271</v>
      </c>
      <c r="C379" s="114" t="str">
        <f t="shared" si="37"/>
        <v>1/1/2009</v>
      </c>
      <c r="D379" s="114">
        <f t="shared" si="38"/>
        <v>39814</v>
      </c>
      <c r="E379" s="114">
        <f t="shared" si="39"/>
        <v>40084</v>
      </c>
      <c r="F379" s="62">
        <f t="shared" si="40"/>
        <v>40084</v>
      </c>
      <c r="G379" s="62">
        <f t="shared" si="41"/>
        <v>40084</v>
      </c>
      <c r="H379" s="87" t="s">
        <v>127</v>
      </c>
      <c r="I379" s="117" t="s">
        <v>639</v>
      </c>
      <c r="J379" s="69" t="s">
        <v>2285</v>
      </c>
      <c r="K379" s="68"/>
      <c r="L379" s="117"/>
      <c r="M379" s="117"/>
      <c r="N379" s="117" t="s">
        <v>37</v>
      </c>
      <c r="O379" s="117"/>
      <c r="P379" s="117"/>
      <c r="Q379" s="117" t="s">
        <v>37</v>
      </c>
      <c r="R379" s="117"/>
      <c r="S379" s="117"/>
      <c r="T379" s="117"/>
      <c r="U379" s="117"/>
      <c r="V379" s="117" t="s">
        <v>37</v>
      </c>
      <c r="W379" s="117"/>
      <c r="X379" s="68"/>
      <c r="Y379" s="117" t="s">
        <v>37</v>
      </c>
      <c r="Z379" s="117"/>
      <c r="AA379" s="85" t="s">
        <v>513</v>
      </c>
    </row>
    <row r="380" spans="1:27" x14ac:dyDescent="0.3">
      <c r="A380" s="114" t="str">
        <f t="shared" si="35"/>
        <v>2009</v>
      </c>
      <c r="B380" s="114" t="str">
        <f t="shared" si="36"/>
        <v>272</v>
      </c>
      <c r="C380" s="114" t="str">
        <f t="shared" si="37"/>
        <v>1/1/2009</v>
      </c>
      <c r="D380" s="114">
        <f t="shared" si="38"/>
        <v>39814</v>
      </c>
      <c r="E380" s="114">
        <f t="shared" si="39"/>
        <v>40085</v>
      </c>
      <c r="F380" s="62">
        <f t="shared" si="40"/>
        <v>40085</v>
      </c>
      <c r="G380" s="62">
        <f t="shared" si="41"/>
        <v>40085</v>
      </c>
      <c r="H380" s="87" t="s">
        <v>721</v>
      </c>
      <c r="I380" s="117" t="s">
        <v>721</v>
      </c>
      <c r="J380" s="69" t="s">
        <v>699</v>
      </c>
      <c r="K380" s="68"/>
      <c r="L380" s="117"/>
      <c r="M380" s="117"/>
      <c r="N380" s="117" t="s">
        <v>37</v>
      </c>
      <c r="O380" s="117"/>
      <c r="P380" s="117"/>
      <c r="Q380" s="117"/>
      <c r="R380" s="117"/>
      <c r="S380" s="117"/>
      <c r="T380" s="117"/>
      <c r="U380" s="117"/>
      <c r="V380" s="117"/>
      <c r="W380" s="117" t="s">
        <v>37</v>
      </c>
      <c r="X380" s="68"/>
      <c r="Y380" s="117"/>
      <c r="Z380" s="117"/>
      <c r="AA380" s="85"/>
    </row>
    <row r="381" spans="1:27" x14ac:dyDescent="0.3">
      <c r="A381" s="114" t="str">
        <f t="shared" si="35"/>
        <v>2009</v>
      </c>
      <c r="B381" s="114" t="str">
        <f t="shared" si="36"/>
        <v>272</v>
      </c>
      <c r="C381" s="114" t="str">
        <f t="shared" si="37"/>
        <v>1/1/2009</v>
      </c>
      <c r="D381" s="114">
        <f t="shared" si="38"/>
        <v>39814</v>
      </c>
      <c r="E381" s="114">
        <f t="shared" si="39"/>
        <v>40085</v>
      </c>
      <c r="F381" s="62">
        <f t="shared" si="40"/>
        <v>40085</v>
      </c>
      <c r="G381" s="62">
        <f t="shared" si="41"/>
        <v>40085</v>
      </c>
      <c r="H381" s="87" t="s">
        <v>722</v>
      </c>
      <c r="I381" s="117" t="s">
        <v>723</v>
      </c>
      <c r="J381" s="69" t="s">
        <v>718</v>
      </c>
      <c r="K381" s="68"/>
      <c r="L381" s="117"/>
      <c r="M381" s="117"/>
      <c r="N381" s="117" t="s">
        <v>37</v>
      </c>
      <c r="O381" s="117"/>
      <c r="P381" s="117"/>
      <c r="Q381" s="117"/>
      <c r="R381" s="117"/>
      <c r="S381" s="117"/>
      <c r="T381" s="117"/>
      <c r="U381" s="117"/>
      <c r="V381" s="117"/>
      <c r="W381" s="117" t="s">
        <v>37</v>
      </c>
      <c r="X381" s="68"/>
      <c r="Y381" s="117"/>
      <c r="Z381" s="117"/>
      <c r="AA381" s="85"/>
    </row>
    <row r="382" spans="1:27" x14ac:dyDescent="0.3">
      <c r="A382" s="114" t="str">
        <f t="shared" si="35"/>
        <v>2009</v>
      </c>
      <c r="B382" s="114" t="str">
        <f t="shared" si="36"/>
        <v>288</v>
      </c>
      <c r="C382" s="114" t="str">
        <f t="shared" si="37"/>
        <v>1/1/2009</v>
      </c>
      <c r="D382" s="114">
        <f t="shared" si="38"/>
        <v>39814</v>
      </c>
      <c r="E382" s="114">
        <f t="shared" si="39"/>
        <v>40101</v>
      </c>
      <c r="F382" s="62">
        <f t="shared" si="40"/>
        <v>40101</v>
      </c>
      <c r="G382" s="62">
        <f t="shared" si="41"/>
        <v>40101</v>
      </c>
      <c r="H382" s="68" t="s">
        <v>128</v>
      </c>
      <c r="I382" s="117" t="s">
        <v>129</v>
      </c>
      <c r="J382" s="69" t="s">
        <v>130</v>
      </c>
      <c r="K382" s="68" t="s">
        <v>37</v>
      </c>
      <c r="L382" s="117"/>
      <c r="M382" s="117"/>
      <c r="N382" s="117"/>
      <c r="O382" s="117"/>
      <c r="P382" s="117" t="s">
        <v>37</v>
      </c>
      <c r="Q382" s="117" t="s">
        <v>37</v>
      </c>
      <c r="R382" s="117"/>
      <c r="S382" s="117" t="s">
        <v>37</v>
      </c>
      <c r="T382" s="117"/>
      <c r="U382" s="117"/>
      <c r="V382" s="117"/>
      <c r="W382" s="117"/>
      <c r="X382" s="68"/>
      <c r="Y382" s="117" t="s">
        <v>37</v>
      </c>
      <c r="Z382" s="117"/>
      <c r="AA382" s="83" t="s">
        <v>568</v>
      </c>
    </row>
    <row r="383" spans="1:27" x14ac:dyDescent="0.3">
      <c r="A383" s="114" t="str">
        <f t="shared" si="35"/>
        <v>2009</v>
      </c>
      <c r="B383" s="114" t="str">
        <f t="shared" si="36"/>
        <v>296</v>
      </c>
      <c r="C383" s="114" t="str">
        <f t="shared" si="37"/>
        <v>1/1/2009</v>
      </c>
      <c r="D383" s="114">
        <f t="shared" si="38"/>
        <v>39814</v>
      </c>
      <c r="E383" s="114">
        <f t="shared" si="39"/>
        <v>40109</v>
      </c>
      <c r="F383" s="62">
        <f t="shared" si="40"/>
        <v>40109</v>
      </c>
      <c r="G383" s="62">
        <f t="shared" si="41"/>
        <v>40109</v>
      </c>
      <c r="H383" s="87" t="s">
        <v>131</v>
      </c>
      <c r="I383" s="117" t="s">
        <v>640</v>
      </c>
      <c r="J383" s="69" t="s">
        <v>2286</v>
      </c>
      <c r="K383" s="68"/>
      <c r="L383" s="117"/>
      <c r="M383" s="117"/>
      <c r="N383" s="117" t="s">
        <v>37</v>
      </c>
      <c r="O383" s="117"/>
      <c r="P383" s="117"/>
      <c r="Q383" s="117" t="s">
        <v>37</v>
      </c>
      <c r="R383" s="117"/>
      <c r="S383" s="117"/>
      <c r="T383" s="117"/>
      <c r="U383" s="117"/>
      <c r="V383" s="117" t="s">
        <v>37</v>
      </c>
      <c r="W383" s="117"/>
      <c r="X383" s="68"/>
      <c r="Y383" s="117" t="s">
        <v>37</v>
      </c>
      <c r="Z383" s="117"/>
      <c r="AA383" s="85" t="s">
        <v>513</v>
      </c>
    </row>
    <row r="384" spans="1:27" x14ac:dyDescent="0.3">
      <c r="A384" s="114" t="str">
        <f t="shared" si="35"/>
        <v>2009</v>
      </c>
      <c r="B384" s="114" t="str">
        <f t="shared" si="36"/>
        <v>297</v>
      </c>
      <c r="C384" s="114" t="str">
        <f t="shared" si="37"/>
        <v>1/1/2009</v>
      </c>
      <c r="D384" s="114">
        <f t="shared" si="38"/>
        <v>39814</v>
      </c>
      <c r="E384" s="114">
        <f t="shared" si="39"/>
        <v>40110</v>
      </c>
      <c r="F384" s="62">
        <f t="shared" si="40"/>
        <v>40110</v>
      </c>
      <c r="G384" s="62">
        <f t="shared" si="41"/>
        <v>40110</v>
      </c>
      <c r="H384" s="87" t="s">
        <v>724</v>
      </c>
      <c r="I384" s="117" t="s">
        <v>724</v>
      </c>
      <c r="J384" s="69" t="s">
        <v>689</v>
      </c>
      <c r="K384" s="68"/>
      <c r="L384" s="117"/>
      <c r="M384" s="117"/>
      <c r="N384" s="117" t="s">
        <v>37</v>
      </c>
      <c r="O384" s="117"/>
      <c r="P384" s="117"/>
      <c r="Q384" s="117"/>
      <c r="R384" s="117"/>
      <c r="S384" s="117"/>
      <c r="T384" s="117"/>
      <c r="U384" s="117"/>
      <c r="V384" s="117"/>
      <c r="W384" s="117" t="s">
        <v>37</v>
      </c>
      <c r="X384" s="68"/>
      <c r="Y384" s="117"/>
      <c r="Z384" s="117"/>
      <c r="AA384" s="85"/>
    </row>
    <row r="385" spans="1:27" x14ac:dyDescent="0.3">
      <c r="A385" s="114" t="str">
        <f t="shared" si="35"/>
        <v>2009</v>
      </c>
      <c r="B385" s="114" t="str">
        <f t="shared" si="36"/>
        <v>297</v>
      </c>
      <c r="C385" s="114" t="str">
        <f t="shared" si="37"/>
        <v>1/1/2009</v>
      </c>
      <c r="D385" s="114">
        <f t="shared" si="38"/>
        <v>39814</v>
      </c>
      <c r="E385" s="114">
        <f t="shared" si="39"/>
        <v>40110</v>
      </c>
      <c r="F385" s="62">
        <f t="shared" si="40"/>
        <v>40110</v>
      </c>
      <c r="G385" s="62">
        <f t="shared" si="41"/>
        <v>40110</v>
      </c>
      <c r="H385" s="87" t="s">
        <v>725</v>
      </c>
      <c r="I385" s="117" t="s">
        <v>726</v>
      </c>
      <c r="J385" s="69" t="s">
        <v>727</v>
      </c>
      <c r="K385" s="68"/>
      <c r="L385" s="117"/>
      <c r="M385" s="117"/>
      <c r="N385" s="117" t="s">
        <v>37</v>
      </c>
      <c r="O385" s="117"/>
      <c r="P385" s="117"/>
      <c r="Q385" s="117"/>
      <c r="R385" s="117"/>
      <c r="S385" s="117"/>
      <c r="T385" s="117"/>
      <c r="U385" s="117"/>
      <c r="V385" s="117"/>
      <c r="W385" s="117" t="s">
        <v>37</v>
      </c>
      <c r="X385" s="68"/>
      <c r="Y385" s="117"/>
      <c r="Z385" s="117"/>
      <c r="AA385" s="85"/>
    </row>
    <row r="386" spans="1:27" x14ac:dyDescent="0.3">
      <c r="A386" s="114" t="str">
        <f t="shared" ref="A386:A449" si="42">LEFT(H386,4)</f>
        <v>2009</v>
      </c>
      <c r="B386" s="114" t="str">
        <f t="shared" ref="B386:B449" si="43">MID(H386,6,3)</f>
        <v>299</v>
      </c>
      <c r="C386" s="114" t="str">
        <f t="shared" ref="C386:C449" si="44">"1/1/"&amp;A386</f>
        <v>1/1/2009</v>
      </c>
      <c r="D386" s="114">
        <f t="shared" ref="D386:D449" si="45">DATEVALUE(C386)</f>
        <v>39814</v>
      </c>
      <c r="E386" s="114">
        <f t="shared" ref="E386:E449" si="46">D386+B386-1</f>
        <v>40112</v>
      </c>
      <c r="F386" s="62">
        <f t="shared" ref="F386:F449" si="47">E386</f>
        <v>40112</v>
      </c>
      <c r="G386" s="62">
        <f t="shared" ref="G386:G449" si="48">DATEVALUE("1/1/"&amp;LEFT(H386,4))+MID(H386,6,3)-1</f>
        <v>40112</v>
      </c>
      <c r="H386" s="117" t="s">
        <v>990</v>
      </c>
      <c r="I386" s="117"/>
      <c r="J386" s="86" t="s">
        <v>991</v>
      </c>
      <c r="K386" s="117" t="s">
        <v>37</v>
      </c>
      <c r="L386" s="117"/>
      <c r="M386" s="117"/>
      <c r="N386" s="117"/>
      <c r="O386" s="117"/>
      <c r="P386" s="117"/>
      <c r="Q386" s="117"/>
      <c r="R386" s="117"/>
      <c r="S386" s="117"/>
      <c r="T386" s="117" t="s">
        <v>37</v>
      </c>
      <c r="U386" s="117"/>
      <c r="V386" s="117"/>
      <c r="W386" s="117"/>
      <c r="X386" s="117"/>
      <c r="Y386" s="117"/>
      <c r="Z386" s="117"/>
      <c r="AA386" s="86"/>
    </row>
    <row r="387" spans="1:27" x14ac:dyDescent="0.3">
      <c r="A387" s="114" t="str">
        <f t="shared" si="42"/>
        <v>2009</v>
      </c>
      <c r="B387" s="114" t="str">
        <f t="shared" si="43"/>
        <v>301</v>
      </c>
      <c r="C387" s="114" t="str">
        <f t="shared" si="44"/>
        <v>1/1/2009</v>
      </c>
      <c r="D387" s="114">
        <f t="shared" si="45"/>
        <v>39814</v>
      </c>
      <c r="E387" s="114">
        <f t="shared" si="46"/>
        <v>40114</v>
      </c>
      <c r="F387" s="62">
        <f t="shared" si="47"/>
        <v>40114</v>
      </c>
      <c r="G387" s="62">
        <f t="shared" si="48"/>
        <v>40114</v>
      </c>
      <c r="H387" s="87" t="s">
        <v>670</v>
      </c>
      <c r="I387" s="117"/>
      <c r="J387" s="69" t="s">
        <v>443</v>
      </c>
      <c r="K387" s="68" t="s">
        <v>37</v>
      </c>
      <c r="L387" s="117"/>
      <c r="M387" s="117"/>
      <c r="N387" s="117"/>
      <c r="O387" s="117"/>
      <c r="P387" s="117"/>
      <c r="Q387" s="117"/>
      <c r="R387" s="117"/>
      <c r="S387" s="117"/>
      <c r="T387" s="117"/>
      <c r="U387" s="117"/>
      <c r="V387" s="117"/>
      <c r="W387" s="117"/>
      <c r="X387" s="68"/>
      <c r="Y387" s="117"/>
      <c r="Z387" s="117"/>
      <c r="AA387" s="83" t="s">
        <v>641</v>
      </c>
    </row>
    <row r="388" spans="1:27" x14ac:dyDescent="0.3">
      <c r="A388" s="114" t="str">
        <f t="shared" si="42"/>
        <v>2009</v>
      </c>
      <c r="B388" s="114" t="str">
        <f t="shared" si="43"/>
        <v>308</v>
      </c>
      <c r="C388" s="114" t="str">
        <f t="shared" si="44"/>
        <v>1/1/2009</v>
      </c>
      <c r="D388" s="114">
        <f t="shared" si="45"/>
        <v>39814</v>
      </c>
      <c r="E388" s="114">
        <f t="shared" si="46"/>
        <v>40121</v>
      </c>
      <c r="F388" s="62">
        <f t="shared" si="47"/>
        <v>40121</v>
      </c>
      <c r="G388" s="62">
        <f t="shared" si="48"/>
        <v>40121</v>
      </c>
      <c r="H388" s="117" t="s">
        <v>132</v>
      </c>
      <c r="I388" s="117" t="s">
        <v>642</v>
      </c>
      <c r="J388" s="69" t="s">
        <v>373</v>
      </c>
      <c r="K388" s="117"/>
      <c r="L388" s="117" t="s">
        <v>37</v>
      </c>
      <c r="M388" s="117"/>
      <c r="N388" s="117"/>
      <c r="O388" s="117"/>
      <c r="P388" s="117"/>
      <c r="Q388" s="117"/>
      <c r="R388" s="117"/>
      <c r="S388" s="117"/>
      <c r="T388" s="117"/>
      <c r="U388" s="117"/>
      <c r="V388" s="117"/>
      <c r="W388" s="117"/>
      <c r="X388" s="117"/>
      <c r="Y388" s="117"/>
      <c r="Z388" s="117"/>
      <c r="AA388" s="86" t="s">
        <v>536</v>
      </c>
    </row>
    <row r="389" spans="1:27" x14ac:dyDescent="0.3">
      <c r="A389" s="114" t="str">
        <f t="shared" si="42"/>
        <v>2009</v>
      </c>
      <c r="B389" s="114" t="str">
        <f t="shared" si="43"/>
        <v>318</v>
      </c>
      <c r="C389" s="114" t="str">
        <f t="shared" si="44"/>
        <v>1/1/2009</v>
      </c>
      <c r="D389" s="114">
        <f t="shared" si="45"/>
        <v>39814</v>
      </c>
      <c r="E389" s="114">
        <f t="shared" si="46"/>
        <v>40131</v>
      </c>
      <c r="F389" s="62">
        <f t="shared" si="47"/>
        <v>40131</v>
      </c>
      <c r="G389" s="62">
        <f t="shared" si="48"/>
        <v>40131</v>
      </c>
      <c r="H389" s="87" t="s">
        <v>133</v>
      </c>
      <c r="I389" s="117" t="s">
        <v>643</v>
      </c>
      <c r="J389" s="69" t="s">
        <v>374</v>
      </c>
      <c r="K389" s="68"/>
      <c r="L389" s="117" t="s">
        <v>37</v>
      </c>
      <c r="M389" s="117"/>
      <c r="N389" s="117"/>
      <c r="O389" s="117"/>
      <c r="P389" s="117"/>
      <c r="Q389" s="117"/>
      <c r="R389" s="117"/>
      <c r="S389" s="117"/>
      <c r="T389" s="117"/>
      <c r="U389" s="117"/>
      <c r="V389" s="117"/>
      <c r="W389" s="117"/>
      <c r="X389" s="68"/>
      <c r="Y389" s="117"/>
      <c r="Z389" s="117"/>
      <c r="AA389" s="86" t="s">
        <v>536</v>
      </c>
    </row>
    <row r="390" spans="1:27" x14ac:dyDescent="0.3">
      <c r="A390" s="114" t="str">
        <f t="shared" si="42"/>
        <v>2009</v>
      </c>
      <c r="B390" s="114" t="str">
        <f t="shared" si="43"/>
        <v>319</v>
      </c>
      <c r="C390" s="114" t="str">
        <f t="shared" si="44"/>
        <v>1/1/2009</v>
      </c>
      <c r="D390" s="114">
        <f t="shared" si="45"/>
        <v>39814</v>
      </c>
      <c r="E390" s="114">
        <f t="shared" si="46"/>
        <v>40132</v>
      </c>
      <c r="F390" s="62">
        <f t="shared" si="47"/>
        <v>40132</v>
      </c>
      <c r="G390" s="62">
        <f t="shared" si="48"/>
        <v>40132</v>
      </c>
      <c r="H390" s="87" t="s">
        <v>134</v>
      </c>
      <c r="I390" s="117" t="s">
        <v>644</v>
      </c>
      <c r="J390" s="69" t="s">
        <v>2287</v>
      </c>
      <c r="K390" s="68"/>
      <c r="L390" s="117"/>
      <c r="M390" s="117"/>
      <c r="N390" s="117" t="s">
        <v>37</v>
      </c>
      <c r="O390" s="117"/>
      <c r="P390" s="117"/>
      <c r="Q390" s="117" t="s">
        <v>37</v>
      </c>
      <c r="R390" s="117"/>
      <c r="S390" s="117"/>
      <c r="T390" s="117"/>
      <c r="U390" s="117"/>
      <c r="V390" s="117" t="s">
        <v>37</v>
      </c>
      <c r="W390" s="117"/>
      <c r="X390" s="68"/>
      <c r="Y390" s="117" t="s">
        <v>37</v>
      </c>
      <c r="Z390" s="117"/>
      <c r="AA390" s="85" t="s">
        <v>325</v>
      </c>
    </row>
    <row r="391" spans="1:27" x14ac:dyDescent="0.3">
      <c r="A391" s="114" t="str">
        <f t="shared" si="42"/>
        <v>2009</v>
      </c>
      <c r="B391" s="114" t="str">
        <f t="shared" si="43"/>
        <v>320</v>
      </c>
      <c r="C391" s="114" t="str">
        <f t="shared" si="44"/>
        <v>1/1/2009</v>
      </c>
      <c r="D391" s="114">
        <f t="shared" si="45"/>
        <v>39814</v>
      </c>
      <c r="E391" s="114">
        <f t="shared" si="46"/>
        <v>40133</v>
      </c>
      <c r="F391" s="62">
        <f t="shared" si="47"/>
        <v>40133</v>
      </c>
      <c r="G391" s="62">
        <f t="shared" si="48"/>
        <v>40133</v>
      </c>
      <c r="H391" s="87" t="s">
        <v>728</v>
      </c>
      <c r="I391" s="117" t="s">
        <v>728</v>
      </c>
      <c r="J391" s="69" t="s">
        <v>472</v>
      </c>
      <c r="K391" s="68"/>
      <c r="L391" s="117"/>
      <c r="M391" s="117"/>
      <c r="N391" s="117" t="s">
        <v>37</v>
      </c>
      <c r="O391" s="117"/>
      <c r="P391" s="117"/>
      <c r="Q391" s="117"/>
      <c r="R391" s="117"/>
      <c r="S391" s="117"/>
      <c r="T391" s="117"/>
      <c r="U391" s="117"/>
      <c r="V391" s="117"/>
      <c r="W391" s="117" t="s">
        <v>37</v>
      </c>
      <c r="X391" s="68"/>
      <c r="Y391" s="117"/>
      <c r="Z391" s="117"/>
      <c r="AA391" s="85"/>
    </row>
    <row r="392" spans="1:27" x14ac:dyDescent="0.3">
      <c r="A392" s="114" t="str">
        <f t="shared" si="42"/>
        <v>2009</v>
      </c>
      <c r="B392" s="114" t="str">
        <f t="shared" si="43"/>
        <v>320</v>
      </c>
      <c r="C392" s="114" t="str">
        <f t="shared" si="44"/>
        <v>1/1/2009</v>
      </c>
      <c r="D392" s="114">
        <f t="shared" si="45"/>
        <v>39814</v>
      </c>
      <c r="E392" s="114">
        <f t="shared" si="46"/>
        <v>40133</v>
      </c>
      <c r="F392" s="62">
        <f t="shared" si="47"/>
        <v>40133</v>
      </c>
      <c r="G392" s="62">
        <f t="shared" si="48"/>
        <v>40133</v>
      </c>
      <c r="H392" s="87" t="s">
        <v>729</v>
      </c>
      <c r="I392" s="117" t="s">
        <v>730</v>
      </c>
      <c r="J392" s="69" t="s">
        <v>731</v>
      </c>
      <c r="K392" s="68"/>
      <c r="L392" s="117"/>
      <c r="M392" s="117"/>
      <c r="N392" s="117" t="s">
        <v>37</v>
      </c>
      <c r="O392" s="117"/>
      <c r="P392" s="117"/>
      <c r="Q392" s="117"/>
      <c r="R392" s="117"/>
      <c r="S392" s="117"/>
      <c r="T392" s="117"/>
      <c r="U392" s="117"/>
      <c r="V392" s="117"/>
      <c r="W392" s="117" t="s">
        <v>37</v>
      </c>
      <c r="X392" s="68"/>
      <c r="Y392" s="117"/>
      <c r="Z392" s="117"/>
      <c r="AA392" s="85"/>
    </row>
    <row r="393" spans="1:27" ht="22.8" x14ac:dyDescent="0.3">
      <c r="A393" s="114" t="str">
        <f t="shared" si="42"/>
        <v>2009</v>
      </c>
      <c r="B393" s="114" t="str">
        <f t="shared" si="43"/>
        <v>328</v>
      </c>
      <c r="C393" s="114" t="str">
        <f t="shared" si="44"/>
        <v>1/1/2009</v>
      </c>
      <c r="D393" s="114">
        <f t="shared" si="45"/>
        <v>39814</v>
      </c>
      <c r="E393" s="114">
        <f t="shared" si="46"/>
        <v>40141</v>
      </c>
      <c r="F393" s="62">
        <f t="shared" si="47"/>
        <v>40141</v>
      </c>
      <c r="G393" s="62">
        <f t="shared" si="48"/>
        <v>40141</v>
      </c>
      <c r="H393" s="117" t="s">
        <v>135</v>
      </c>
      <c r="I393" s="117" t="s">
        <v>499</v>
      </c>
      <c r="J393" s="69" t="s">
        <v>229</v>
      </c>
      <c r="K393" s="68"/>
      <c r="L393" s="117"/>
      <c r="M393" s="117"/>
      <c r="N393" s="117" t="s">
        <v>37</v>
      </c>
      <c r="O393" s="117"/>
      <c r="P393" s="117"/>
      <c r="Q393" s="117" t="s">
        <v>37</v>
      </c>
      <c r="R393" s="117"/>
      <c r="S393" s="117"/>
      <c r="T393" s="117" t="s">
        <v>37</v>
      </c>
      <c r="U393" s="117"/>
      <c r="V393" s="117"/>
      <c r="W393" s="117"/>
      <c r="X393" s="68"/>
      <c r="Y393" s="117" t="s">
        <v>37</v>
      </c>
      <c r="Z393" s="117"/>
      <c r="AA393" s="83" t="s">
        <v>162</v>
      </c>
    </row>
    <row r="394" spans="1:27" x14ac:dyDescent="0.3">
      <c r="A394" s="114" t="str">
        <f t="shared" si="42"/>
        <v>2009</v>
      </c>
      <c r="B394" s="114" t="str">
        <f t="shared" si="43"/>
        <v>329</v>
      </c>
      <c r="C394" s="114" t="str">
        <f t="shared" si="44"/>
        <v>1/1/2009</v>
      </c>
      <c r="D394" s="114">
        <f t="shared" si="45"/>
        <v>39814</v>
      </c>
      <c r="E394" s="114">
        <f t="shared" si="46"/>
        <v>40142</v>
      </c>
      <c r="F394" s="62">
        <f t="shared" si="47"/>
        <v>40142</v>
      </c>
      <c r="G394" s="62">
        <f t="shared" si="48"/>
        <v>40142</v>
      </c>
      <c r="H394" s="87" t="s">
        <v>334</v>
      </c>
      <c r="I394" s="117"/>
      <c r="J394" s="69" t="s">
        <v>1096</v>
      </c>
      <c r="K394" s="68" t="s">
        <v>37</v>
      </c>
      <c r="L394" s="117"/>
      <c r="M394" s="117"/>
      <c r="N394" s="117"/>
      <c r="O394" s="117"/>
      <c r="P394" s="117"/>
      <c r="Q394" s="117"/>
      <c r="R394" s="117"/>
      <c r="S394" s="117"/>
      <c r="T394" s="117"/>
      <c r="U394" s="117"/>
      <c r="V394" s="117"/>
      <c r="W394" s="117"/>
      <c r="X394" s="68" t="s">
        <v>37</v>
      </c>
      <c r="Y394" s="117"/>
      <c r="Z394" s="117"/>
      <c r="AA394" s="86" t="s">
        <v>1827</v>
      </c>
    </row>
    <row r="395" spans="1:27" x14ac:dyDescent="0.3">
      <c r="A395" s="114" t="str">
        <f t="shared" si="42"/>
        <v>2009</v>
      </c>
      <c r="B395" s="114" t="str">
        <f t="shared" si="43"/>
        <v>335</v>
      </c>
      <c r="C395" s="114" t="str">
        <f t="shared" si="44"/>
        <v>1/1/2009</v>
      </c>
      <c r="D395" s="114">
        <f t="shared" si="45"/>
        <v>39814</v>
      </c>
      <c r="E395" s="114">
        <f t="shared" si="46"/>
        <v>40148</v>
      </c>
      <c r="F395" s="62">
        <f t="shared" si="47"/>
        <v>40148</v>
      </c>
      <c r="G395" s="62">
        <f t="shared" si="48"/>
        <v>40148</v>
      </c>
      <c r="H395" s="114" t="s">
        <v>1958</v>
      </c>
      <c r="I395" s="116" t="s">
        <v>1959</v>
      </c>
      <c r="J395" s="64" t="s">
        <v>1965</v>
      </c>
      <c r="K395" s="116" t="s">
        <v>37</v>
      </c>
      <c r="L395" s="114"/>
      <c r="M395" s="114"/>
      <c r="N395" s="114"/>
      <c r="O395" s="114"/>
      <c r="P395" s="114"/>
      <c r="Q395" s="114" t="s">
        <v>37</v>
      </c>
      <c r="R395" s="114"/>
      <c r="S395" s="114"/>
      <c r="T395" s="114"/>
      <c r="U395" s="114"/>
      <c r="V395" s="114"/>
      <c r="W395" s="114"/>
      <c r="X395" s="116"/>
      <c r="Y395" s="114"/>
      <c r="Z395" s="114"/>
      <c r="AA395" s="72" t="s">
        <v>1969</v>
      </c>
    </row>
    <row r="396" spans="1:27" x14ac:dyDescent="0.3">
      <c r="A396" s="114" t="str">
        <f t="shared" si="42"/>
        <v>2009</v>
      </c>
      <c r="B396" s="114" t="str">
        <f t="shared" si="43"/>
        <v>335</v>
      </c>
      <c r="C396" s="114" t="str">
        <f t="shared" si="44"/>
        <v>1/1/2009</v>
      </c>
      <c r="D396" s="114">
        <f t="shared" si="45"/>
        <v>39814</v>
      </c>
      <c r="E396" s="114">
        <f t="shared" si="46"/>
        <v>40148</v>
      </c>
      <c r="F396" s="62">
        <f t="shared" si="47"/>
        <v>40148</v>
      </c>
      <c r="G396" s="62">
        <f t="shared" si="48"/>
        <v>40148</v>
      </c>
      <c r="H396" s="87" t="s">
        <v>1960</v>
      </c>
      <c r="I396" s="116" t="s">
        <v>1959</v>
      </c>
      <c r="J396" s="69" t="s">
        <v>1944</v>
      </c>
      <c r="K396" s="68" t="s">
        <v>744</v>
      </c>
      <c r="L396" s="117"/>
      <c r="M396" s="117"/>
      <c r="N396" s="117"/>
      <c r="O396" s="117"/>
      <c r="P396" s="117"/>
      <c r="Q396" s="117" t="s">
        <v>744</v>
      </c>
      <c r="R396" s="117"/>
      <c r="S396" s="117"/>
      <c r="T396" s="117"/>
      <c r="U396" s="117"/>
      <c r="V396" s="117"/>
      <c r="W396" s="117"/>
      <c r="X396" s="68"/>
      <c r="Y396" s="117"/>
      <c r="Z396" s="117"/>
      <c r="AA396" s="86" t="s">
        <v>1946</v>
      </c>
    </row>
    <row r="397" spans="1:27" x14ac:dyDescent="0.3">
      <c r="A397" s="114" t="str">
        <f t="shared" si="42"/>
        <v>2009</v>
      </c>
      <c r="B397" s="114" t="str">
        <f t="shared" si="43"/>
        <v>335</v>
      </c>
      <c r="C397" s="114" t="str">
        <f t="shared" si="44"/>
        <v>1/1/2009</v>
      </c>
      <c r="D397" s="114">
        <f t="shared" si="45"/>
        <v>39814</v>
      </c>
      <c r="E397" s="114">
        <f t="shared" si="46"/>
        <v>40148</v>
      </c>
      <c r="F397" s="62">
        <f t="shared" si="47"/>
        <v>40148</v>
      </c>
      <c r="G397" s="62">
        <f t="shared" si="48"/>
        <v>40148</v>
      </c>
      <c r="H397" s="116" t="s">
        <v>1959</v>
      </c>
      <c r="I397" s="114" t="s">
        <v>2340</v>
      </c>
      <c r="J397" s="64" t="s">
        <v>1971</v>
      </c>
      <c r="K397" s="116" t="s">
        <v>37</v>
      </c>
      <c r="L397" s="114"/>
      <c r="M397" s="114"/>
      <c r="N397" s="114"/>
      <c r="O397" s="114"/>
      <c r="P397" s="114"/>
      <c r="Q397" s="114" t="s">
        <v>37</v>
      </c>
      <c r="R397" s="114"/>
      <c r="S397" s="114"/>
      <c r="T397" s="114"/>
      <c r="U397" s="114"/>
      <c r="V397" s="114"/>
      <c r="W397" s="114"/>
      <c r="X397" s="116"/>
      <c r="Y397" s="114"/>
      <c r="Z397" s="114"/>
      <c r="AA397" s="72" t="s">
        <v>1970</v>
      </c>
    </row>
    <row r="398" spans="1:27" x14ac:dyDescent="0.3">
      <c r="A398" s="114" t="str">
        <f t="shared" si="42"/>
        <v>2009</v>
      </c>
      <c r="B398" s="114" t="str">
        <f t="shared" si="43"/>
        <v>335</v>
      </c>
      <c r="C398" s="114" t="str">
        <f t="shared" si="44"/>
        <v>1/1/2009</v>
      </c>
      <c r="D398" s="114">
        <f t="shared" si="45"/>
        <v>39814</v>
      </c>
      <c r="E398" s="114">
        <f t="shared" si="46"/>
        <v>40148</v>
      </c>
      <c r="F398" s="62">
        <f t="shared" si="47"/>
        <v>40148</v>
      </c>
      <c r="G398" s="62">
        <f t="shared" si="48"/>
        <v>40148</v>
      </c>
      <c r="H398" s="87" t="s">
        <v>645</v>
      </c>
      <c r="I398" s="116" t="s">
        <v>1961</v>
      </c>
      <c r="J398" s="69" t="s">
        <v>1942</v>
      </c>
      <c r="K398" s="68" t="s">
        <v>744</v>
      </c>
      <c r="L398" s="117"/>
      <c r="M398" s="117"/>
      <c r="N398" s="117"/>
      <c r="O398" s="117"/>
      <c r="P398" s="117"/>
      <c r="Q398" s="117" t="s">
        <v>744</v>
      </c>
      <c r="R398" s="117"/>
      <c r="S398" s="117"/>
      <c r="T398" s="117"/>
      <c r="U398" s="117"/>
      <c r="V398" s="117"/>
      <c r="W398" s="117"/>
      <c r="X398" s="68"/>
      <c r="Y398" s="117"/>
      <c r="Z398" s="117"/>
      <c r="AA398" s="86" t="s">
        <v>1945</v>
      </c>
    </row>
    <row r="399" spans="1:27" x14ac:dyDescent="0.3">
      <c r="A399" s="114" t="str">
        <f t="shared" si="42"/>
        <v>2009</v>
      </c>
      <c r="B399" s="114" t="str">
        <f t="shared" si="43"/>
        <v>336</v>
      </c>
      <c r="C399" s="114" t="str">
        <f t="shared" si="44"/>
        <v>1/1/2009</v>
      </c>
      <c r="D399" s="114">
        <f t="shared" si="45"/>
        <v>39814</v>
      </c>
      <c r="E399" s="114">
        <f t="shared" si="46"/>
        <v>40149</v>
      </c>
      <c r="F399" s="62">
        <f t="shared" si="47"/>
        <v>40149</v>
      </c>
      <c r="G399" s="62">
        <f t="shared" si="48"/>
        <v>40149</v>
      </c>
      <c r="H399" s="68" t="s">
        <v>136</v>
      </c>
      <c r="I399" s="117" t="s">
        <v>137</v>
      </c>
      <c r="J399" s="69" t="s">
        <v>138</v>
      </c>
      <c r="K399" s="68" t="s">
        <v>37</v>
      </c>
      <c r="L399" s="117"/>
      <c r="M399" s="117"/>
      <c r="N399" s="117"/>
      <c r="O399" s="117"/>
      <c r="P399" s="117" t="s">
        <v>37</v>
      </c>
      <c r="Q399" s="117" t="s">
        <v>37</v>
      </c>
      <c r="R399" s="117"/>
      <c r="S399" s="117" t="s">
        <v>37</v>
      </c>
      <c r="T399" s="117"/>
      <c r="U399" s="117"/>
      <c r="V399" s="117"/>
      <c r="W399" s="117"/>
      <c r="X399" s="68"/>
      <c r="Y399" s="117" t="s">
        <v>37</v>
      </c>
      <c r="Z399" s="117"/>
      <c r="AA399" s="83" t="s">
        <v>569</v>
      </c>
    </row>
    <row r="400" spans="1:27" x14ac:dyDescent="0.3">
      <c r="A400" s="114" t="str">
        <f t="shared" si="42"/>
        <v>2009</v>
      </c>
      <c r="B400" s="114" t="str">
        <f t="shared" si="43"/>
        <v>350</v>
      </c>
      <c r="C400" s="114" t="str">
        <f t="shared" si="44"/>
        <v>1/1/2009</v>
      </c>
      <c r="D400" s="114">
        <f t="shared" si="45"/>
        <v>39814</v>
      </c>
      <c r="E400" s="114">
        <f t="shared" si="46"/>
        <v>40163</v>
      </c>
      <c r="F400" s="62">
        <f t="shared" si="47"/>
        <v>40163</v>
      </c>
      <c r="G400" s="62">
        <f t="shared" si="48"/>
        <v>40163</v>
      </c>
      <c r="H400" s="87" t="s">
        <v>646</v>
      </c>
      <c r="I400" s="117"/>
      <c r="J400" s="69" t="s">
        <v>599</v>
      </c>
      <c r="K400" s="68"/>
      <c r="L400" s="117"/>
      <c r="M400" s="117" t="s">
        <v>37</v>
      </c>
      <c r="N400" s="117"/>
      <c r="O400" s="117"/>
      <c r="P400" s="117"/>
      <c r="Q400" s="117"/>
      <c r="R400" s="117"/>
      <c r="S400" s="117"/>
      <c r="T400" s="117"/>
      <c r="U400" s="117"/>
      <c r="V400" s="117"/>
      <c r="W400" s="117"/>
      <c r="X400" s="68"/>
      <c r="Y400" s="117"/>
      <c r="Z400" s="117"/>
      <c r="AA400" s="85"/>
    </row>
    <row r="401" spans="1:27" ht="15" thickBot="1" x14ac:dyDescent="0.35">
      <c r="A401" s="114" t="str">
        <f t="shared" si="42"/>
        <v>2009</v>
      </c>
      <c r="B401" s="114" t="str">
        <f t="shared" si="43"/>
        <v>354</v>
      </c>
      <c r="C401" s="114" t="str">
        <f t="shared" si="44"/>
        <v>1/1/2009</v>
      </c>
      <c r="D401" s="114">
        <f t="shared" si="45"/>
        <v>39814</v>
      </c>
      <c r="E401" s="114">
        <f t="shared" si="46"/>
        <v>40167</v>
      </c>
      <c r="F401" s="62">
        <f t="shared" si="47"/>
        <v>40167</v>
      </c>
      <c r="G401" s="97">
        <f t="shared" si="48"/>
        <v>40167</v>
      </c>
      <c r="H401" s="94" t="s">
        <v>706</v>
      </c>
      <c r="I401" s="118" t="s">
        <v>706</v>
      </c>
      <c r="J401" s="93" t="s">
        <v>316</v>
      </c>
      <c r="K401" s="92"/>
      <c r="L401" s="118"/>
      <c r="M401" s="118"/>
      <c r="N401" s="118"/>
      <c r="O401" s="118" t="s">
        <v>37</v>
      </c>
      <c r="P401" s="118"/>
      <c r="Q401" s="118"/>
      <c r="R401" s="118"/>
      <c r="S401" s="118"/>
      <c r="T401" s="118"/>
      <c r="U401" s="118"/>
      <c r="V401" s="118"/>
      <c r="W401" s="118" t="s">
        <v>37</v>
      </c>
      <c r="X401" s="92"/>
      <c r="Y401" s="118"/>
      <c r="Z401" s="118"/>
      <c r="AA401" s="95"/>
    </row>
    <row r="402" spans="1:27" x14ac:dyDescent="0.3">
      <c r="A402" s="114" t="str">
        <f t="shared" si="42"/>
        <v>2010</v>
      </c>
      <c r="B402" s="114" t="str">
        <f t="shared" si="43"/>
        <v>006</v>
      </c>
      <c r="C402" s="114" t="str">
        <f t="shared" si="44"/>
        <v>1/1/2010</v>
      </c>
      <c r="D402" s="114">
        <f t="shared" si="45"/>
        <v>40179</v>
      </c>
      <c r="E402" s="114">
        <f t="shared" si="46"/>
        <v>40184</v>
      </c>
      <c r="F402" s="62">
        <f t="shared" si="47"/>
        <v>40184</v>
      </c>
      <c r="G402" s="96">
        <f t="shared" si="48"/>
        <v>40184</v>
      </c>
      <c r="H402" s="91" t="s">
        <v>955</v>
      </c>
      <c r="I402" s="89" t="s">
        <v>956</v>
      </c>
      <c r="J402" s="90" t="s">
        <v>148</v>
      </c>
      <c r="K402" s="91" t="s">
        <v>37</v>
      </c>
      <c r="L402" s="89"/>
      <c r="M402" s="89"/>
      <c r="N402" s="89"/>
      <c r="O402" s="89"/>
      <c r="P402" s="89" t="s">
        <v>37</v>
      </c>
      <c r="Q402" s="89"/>
      <c r="R402" s="89"/>
      <c r="S402" s="89"/>
      <c r="T402" s="89" t="s">
        <v>37</v>
      </c>
      <c r="U402" s="89"/>
      <c r="V402" s="89"/>
      <c r="W402" s="89"/>
      <c r="X402" s="91"/>
      <c r="Y402" s="89" t="s">
        <v>37</v>
      </c>
      <c r="Z402" s="89"/>
      <c r="AA402" s="102"/>
    </row>
    <row r="403" spans="1:27" x14ac:dyDescent="0.3">
      <c r="A403" s="114" t="str">
        <f t="shared" si="42"/>
        <v>2010</v>
      </c>
      <c r="B403" s="114" t="str">
        <f t="shared" si="43"/>
        <v>019</v>
      </c>
      <c r="C403" s="114" t="str">
        <f t="shared" si="44"/>
        <v>1/1/2010</v>
      </c>
      <c r="D403" s="114">
        <f t="shared" si="45"/>
        <v>40179</v>
      </c>
      <c r="E403" s="114">
        <f t="shared" si="46"/>
        <v>40197</v>
      </c>
      <c r="F403" s="62">
        <f t="shared" si="47"/>
        <v>40197</v>
      </c>
      <c r="G403" s="62">
        <f t="shared" si="48"/>
        <v>40197</v>
      </c>
      <c r="H403" s="68" t="s">
        <v>149</v>
      </c>
      <c r="I403" s="117" t="s">
        <v>150</v>
      </c>
      <c r="J403" s="69" t="s">
        <v>151</v>
      </c>
      <c r="K403" s="68" t="s">
        <v>37</v>
      </c>
      <c r="L403" s="117"/>
      <c r="M403" s="117"/>
      <c r="N403" s="117"/>
      <c r="O403" s="117"/>
      <c r="P403" s="117" t="s">
        <v>37</v>
      </c>
      <c r="Q403" s="117" t="s">
        <v>37</v>
      </c>
      <c r="R403" s="117"/>
      <c r="S403" s="117" t="s">
        <v>37</v>
      </c>
      <c r="T403" s="117"/>
      <c r="U403" s="117"/>
      <c r="V403" s="117"/>
      <c r="W403" s="117"/>
      <c r="X403" s="68"/>
      <c r="Y403" s="117" t="s">
        <v>37</v>
      </c>
      <c r="Z403" s="117"/>
      <c r="AA403" s="83" t="s">
        <v>570</v>
      </c>
    </row>
    <row r="404" spans="1:27" ht="22.8" x14ac:dyDescent="0.3">
      <c r="A404" s="114" t="str">
        <f t="shared" si="42"/>
        <v>2010</v>
      </c>
      <c r="B404" s="114" t="str">
        <f t="shared" si="43"/>
        <v>027</v>
      </c>
      <c r="C404" s="114" t="str">
        <f t="shared" si="44"/>
        <v>1/1/2010</v>
      </c>
      <c r="D404" s="114">
        <f t="shared" si="45"/>
        <v>40179</v>
      </c>
      <c r="E404" s="114">
        <f t="shared" si="46"/>
        <v>40205</v>
      </c>
      <c r="F404" s="62">
        <f t="shared" si="47"/>
        <v>40205</v>
      </c>
      <c r="G404" s="62">
        <f t="shared" si="48"/>
        <v>40205</v>
      </c>
      <c r="H404" s="68" t="s">
        <v>745</v>
      </c>
      <c r="I404" s="117" t="s">
        <v>746</v>
      </c>
      <c r="J404" s="69" t="s">
        <v>1195</v>
      </c>
      <c r="K404" s="68" t="s">
        <v>37</v>
      </c>
      <c r="L404" s="117"/>
      <c r="M404" s="117"/>
      <c r="N404" s="117"/>
      <c r="O404" s="117"/>
      <c r="P404" s="117"/>
      <c r="Q404" s="117" t="s">
        <v>37</v>
      </c>
      <c r="R404" s="117"/>
      <c r="S404" s="117"/>
      <c r="T404" s="117"/>
      <c r="U404" s="117"/>
      <c r="V404" s="117" t="s">
        <v>37</v>
      </c>
      <c r="W404" s="117"/>
      <c r="X404" s="68"/>
      <c r="Y404" s="117"/>
      <c r="Z404" s="117"/>
      <c r="AA404" s="83" t="s">
        <v>971</v>
      </c>
    </row>
    <row r="405" spans="1:27" x14ac:dyDescent="0.3">
      <c r="A405" s="114" t="str">
        <f t="shared" si="42"/>
        <v>2010</v>
      </c>
      <c r="B405" s="114" t="str">
        <f t="shared" si="43"/>
        <v>029</v>
      </c>
      <c r="C405" s="114" t="str">
        <f t="shared" si="44"/>
        <v>1/1/2010</v>
      </c>
      <c r="D405" s="114">
        <f t="shared" si="45"/>
        <v>40179</v>
      </c>
      <c r="E405" s="114">
        <f t="shared" si="46"/>
        <v>40207</v>
      </c>
      <c r="F405" s="62">
        <f t="shared" si="47"/>
        <v>40207</v>
      </c>
      <c r="G405" s="62">
        <f t="shared" si="48"/>
        <v>40207</v>
      </c>
      <c r="H405" s="87" t="s">
        <v>790</v>
      </c>
      <c r="I405" s="117" t="s">
        <v>790</v>
      </c>
      <c r="J405" s="69" t="s">
        <v>791</v>
      </c>
      <c r="K405" s="68"/>
      <c r="L405" s="117" t="s">
        <v>37</v>
      </c>
      <c r="M405" s="117" t="s">
        <v>37</v>
      </c>
      <c r="N405" s="117"/>
      <c r="O405" s="117"/>
      <c r="P405" s="117"/>
      <c r="Q405" s="117"/>
      <c r="R405" s="117"/>
      <c r="S405" s="117"/>
      <c r="T405" s="117"/>
      <c r="U405" s="117"/>
      <c r="V405" s="117"/>
      <c r="W405" s="117" t="s">
        <v>37</v>
      </c>
      <c r="X405" s="68"/>
      <c r="Y405" s="117"/>
      <c r="Z405" s="117"/>
      <c r="AA405" s="85"/>
    </row>
    <row r="406" spans="1:27" x14ac:dyDescent="0.3">
      <c r="A406" s="114" t="str">
        <f t="shared" si="42"/>
        <v>2010</v>
      </c>
      <c r="B406" s="114" t="str">
        <f t="shared" si="43"/>
        <v>029</v>
      </c>
      <c r="C406" s="114" t="str">
        <f t="shared" si="44"/>
        <v>1/1/2010</v>
      </c>
      <c r="D406" s="114">
        <f t="shared" si="45"/>
        <v>40179</v>
      </c>
      <c r="E406" s="114">
        <f t="shared" si="46"/>
        <v>40207</v>
      </c>
      <c r="F406" s="62">
        <f t="shared" si="47"/>
        <v>40207</v>
      </c>
      <c r="G406" s="62">
        <f t="shared" si="48"/>
        <v>40207</v>
      </c>
      <c r="H406" s="87" t="s">
        <v>790</v>
      </c>
      <c r="I406" s="117" t="s">
        <v>790</v>
      </c>
      <c r="J406" s="69" t="s">
        <v>316</v>
      </c>
      <c r="K406" s="68"/>
      <c r="L406" s="117"/>
      <c r="M406" s="117"/>
      <c r="N406" s="117"/>
      <c r="O406" s="117" t="s">
        <v>37</v>
      </c>
      <c r="P406" s="117"/>
      <c r="Q406" s="117"/>
      <c r="R406" s="117"/>
      <c r="S406" s="117"/>
      <c r="T406" s="117"/>
      <c r="U406" s="117"/>
      <c r="V406" s="117"/>
      <c r="W406" s="117" t="s">
        <v>37</v>
      </c>
      <c r="X406" s="68"/>
      <c r="Y406" s="117"/>
      <c r="Z406" s="117"/>
      <c r="AA406" s="85"/>
    </row>
    <row r="407" spans="1:27" x14ac:dyDescent="0.3">
      <c r="A407" s="114" t="str">
        <f t="shared" si="42"/>
        <v>2010</v>
      </c>
      <c r="B407" s="114" t="str">
        <f t="shared" si="43"/>
        <v>033</v>
      </c>
      <c r="C407" s="114" t="str">
        <f t="shared" si="44"/>
        <v>1/1/2010</v>
      </c>
      <c r="D407" s="114">
        <f t="shared" si="45"/>
        <v>40179</v>
      </c>
      <c r="E407" s="114">
        <f t="shared" si="46"/>
        <v>40211</v>
      </c>
      <c r="F407" s="62">
        <f t="shared" si="47"/>
        <v>40211</v>
      </c>
      <c r="G407" s="62">
        <f t="shared" si="48"/>
        <v>40211</v>
      </c>
      <c r="H407" s="87" t="s">
        <v>795</v>
      </c>
      <c r="I407" s="117" t="s">
        <v>795</v>
      </c>
      <c r="J407" s="69" t="s">
        <v>796</v>
      </c>
      <c r="K407" s="68"/>
      <c r="L407" s="117"/>
      <c r="M407" s="117"/>
      <c r="N407" s="117" t="s">
        <v>37</v>
      </c>
      <c r="O407" s="117"/>
      <c r="P407" s="117"/>
      <c r="Q407" s="117"/>
      <c r="R407" s="117"/>
      <c r="S407" s="117"/>
      <c r="T407" s="117"/>
      <c r="U407" s="117"/>
      <c r="V407" s="117"/>
      <c r="W407" s="117" t="s">
        <v>37</v>
      </c>
      <c r="X407" s="68"/>
      <c r="Y407" s="117"/>
      <c r="Z407" s="117"/>
      <c r="AA407" s="85"/>
    </row>
    <row r="408" spans="1:27" x14ac:dyDescent="0.3">
      <c r="A408" s="114" t="str">
        <f t="shared" si="42"/>
        <v>2010</v>
      </c>
      <c r="B408" s="114" t="str">
        <f t="shared" si="43"/>
        <v>047</v>
      </c>
      <c r="C408" s="114" t="str">
        <f t="shared" si="44"/>
        <v>1/1/2010</v>
      </c>
      <c r="D408" s="114">
        <f t="shared" si="45"/>
        <v>40179</v>
      </c>
      <c r="E408" s="114">
        <f t="shared" si="46"/>
        <v>40225</v>
      </c>
      <c r="F408" s="62">
        <f t="shared" si="47"/>
        <v>40225</v>
      </c>
      <c r="G408" s="62">
        <f t="shared" si="48"/>
        <v>40225</v>
      </c>
      <c r="H408" s="87" t="s">
        <v>747</v>
      </c>
      <c r="I408" s="117"/>
      <c r="J408" s="69" t="s">
        <v>599</v>
      </c>
      <c r="K408" s="68"/>
      <c r="L408" s="117"/>
      <c r="M408" s="117" t="s">
        <v>37</v>
      </c>
      <c r="N408" s="117"/>
      <c r="O408" s="117"/>
      <c r="P408" s="117"/>
      <c r="Q408" s="117"/>
      <c r="R408" s="117"/>
      <c r="S408" s="117"/>
      <c r="T408" s="117"/>
      <c r="U408" s="117"/>
      <c r="V408" s="117"/>
      <c r="W408" s="117"/>
      <c r="X408" s="68"/>
      <c r="Y408" s="117"/>
      <c r="Z408" s="117"/>
      <c r="AA408" s="85"/>
    </row>
    <row r="409" spans="1:27" x14ac:dyDescent="0.3">
      <c r="A409" s="114" t="str">
        <f t="shared" si="42"/>
        <v>2010</v>
      </c>
      <c r="B409" s="114" t="str">
        <f t="shared" si="43"/>
        <v>051</v>
      </c>
      <c r="C409" s="114" t="str">
        <f t="shared" si="44"/>
        <v>1/1/2010</v>
      </c>
      <c r="D409" s="114">
        <f t="shared" si="45"/>
        <v>40179</v>
      </c>
      <c r="E409" s="114">
        <f t="shared" si="46"/>
        <v>40229</v>
      </c>
      <c r="F409" s="62">
        <f t="shared" si="47"/>
        <v>40229</v>
      </c>
      <c r="G409" s="62">
        <f t="shared" si="48"/>
        <v>40229</v>
      </c>
      <c r="H409" s="87" t="s">
        <v>335</v>
      </c>
      <c r="I409" s="117"/>
      <c r="J409" s="69" t="s">
        <v>1110</v>
      </c>
      <c r="K409" s="68" t="s">
        <v>37</v>
      </c>
      <c r="L409" s="117"/>
      <c r="M409" s="117"/>
      <c r="N409" s="117"/>
      <c r="O409" s="117"/>
      <c r="P409" s="117"/>
      <c r="Q409" s="117"/>
      <c r="R409" s="117"/>
      <c r="S409" s="117"/>
      <c r="T409" s="117"/>
      <c r="U409" s="117"/>
      <c r="V409" s="117"/>
      <c r="W409" s="117"/>
      <c r="X409" s="68" t="s">
        <v>37</v>
      </c>
      <c r="Y409" s="117"/>
      <c r="Z409" s="117"/>
      <c r="AA409" s="86"/>
    </row>
    <row r="410" spans="1:27" ht="22.8" x14ac:dyDescent="0.3">
      <c r="A410" s="114" t="str">
        <f t="shared" si="42"/>
        <v>2010</v>
      </c>
      <c r="B410" s="114" t="str">
        <f t="shared" si="43"/>
        <v>054</v>
      </c>
      <c r="C410" s="114" t="str">
        <f t="shared" si="44"/>
        <v>1/1/2010</v>
      </c>
      <c r="D410" s="114">
        <f t="shared" si="45"/>
        <v>40179</v>
      </c>
      <c r="E410" s="114">
        <f t="shared" si="46"/>
        <v>40232</v>
      </c>
      <c r="F410" s="62">
        <f t="shared" si="47"/>
        <v>40232</v>
      </c>
      <c r="G410" s="62">
        <f t="shared" si="48"/>
        <v>40232</v>
      </c>
      <c r="H410" s="117" t="s">
        <v>152</v>
      </c>
      <c r="I410" s="117" t="s">
        <v>500</v>
      </c>
      <c r="J410" s="69" t="s">
        <v>230</v>
      </c>
      <c r="K410" s="68"/>
      <c r="L410" s="117"/>
      <c r="M410" s="117"/>
      <c r="N410" s="117" t="s">
        <v>37</v>
      </c>
      <c r="O410" s="117"/>
      <c r="P410" s="117"/>
      <c r="Q410" s="117" t="s">
        <v>37</v>
      </c>
      <c r="R410" s="117"/>
      <c r="S410" s="117"/>
      <c r="T410" s="117" t="s">
        <v>37</v>
      </c>
      <c r="U410" s="117"/>
      <c r="V410" s="117"/>
      <c r="W410" s="117"/>
      <c r="X410" s="68"/>
      <c r="Y410" s="117" t="s">
        <v>37</v>
      </c>
      <c r="Z410" s="117"/>
      <c r="AA410" s="83" t="s">
        <v>162</v>
      </c>
    </row>
    <row r="411" spans="1:27" x14ac:dyDescent="0.3">
      <c r="A411" s="114" t="str">
        <f t="shared" si="42"/>
        <v>2010</v>
      </c>
      <c r="B411" s="114" t="str">
        <f t="shared" si="43"/>
        <v>067</v>
      </c>
      <c r="C411" s="114" t="str">
        <f t="shared" si="44"/>
        <v>1/1/2010</v>
      </c>
      <c r="D411" s="114">
        <f t="shared" si="45"/>
        <v>40179</v>
      </c>
      <c r="E411" s="114">
        <f t="shared" si="46"/>
        <v>40245</v>
      </c>
      <c r="F411" s="62">
        <f t="shared" si="47"/>
        <v>40245</v>
      </c>
      <c r="G411" s="62">
        <f t="shared" si="48"/>
        <v>40245</v>
      </c>
      <c r="H411" s="68" t="s">
        <v>155</v>
      </c>
      <c r="I411" s="117" t="s">
        <v>157</v>
      </c>
      <c r="J411" s="69" t="s">
        <v>153</v>
      </c>
      <c r="K411" s="68" t="s">
        <v>37</v>
      </c>
      <c r="L411" s="117"/>
      <c r="M411" s="117"/>
      <c r="N411" s="117"/>
      <c r="O411" s="117"/>
      <c r="P411" s="117" t="s">
        <v>37</v>
      </c>
      <c r="Q411" s="117" t="s">
        <v>37</v>
      </c>
      <c r="R411" s="117"/>
      <c r="S411" s="117" t="s">
        <v>37</v>
      </c>
      <c r="T411" s="117"/>
      <c r="U411" s="117"/>
      <c r="V411" s="117"/>
      <c r="W411" s="117"/>
      <c r="X411" s="68"/>
      <c r="Y411" s="117" t="s">
        <v>37</v>
      </c>
      <c r="Z411" s="117"/>
      <c r="AA411" s="83" t="s">
        <v>571</v>
      </c>
    </row>
    <row r="412" spans="1:27" x14ac:dyDescent="0.3">
      <c r="A412" s="114" t="str">
        <f t="shared" si="42"/>
        <v>2010</v>
      </c>
      <c r="B412" s="114" t="str">
        <f t="shared" si="43"/>
        <v>097</v>
      </c>
      <c r="C412" s="114" t="str">
        <f t="shared" si="44"/>
        <v>1/1/2010</v>
      </c>
      <c r="D412" s="114">
        <f t="shared" si="45"/>
        <v>40179</v>
      </c>
      <c r="E412" s="114">
        <f t="shared" si="46"/>
        <v>40275</v>
      </c>
      <c r="F412" s="62">
        <f t="shared" si="47"/>
        <v>40275</v>
      </c>
      <c r="G412" s="62">
        <f t="shared" si="48"/>
        <v>40275</v>
      </c>
      <c r="H412" s="68" t="s">
        <v>748</v>
      </c>
      <c r="I412" s="117"/>
      <c r="J412" s="69" t="s">
        <v>749</v>
      </c>
      <c r="K412" s="68" t="s">
        <v>37</v>
      </c>
      <c r="L412" s="117"/>
      <c r="M412" s="117"/>
      <c r="N412" s="117"/>
      <c r="O412" s="117"/>
      <c r="P412" s="117"/>
      <c r="Q412" s="117"/>
      <c r="R412" s="117"/>
      <c r="S412" s="117"/>
      <c r="T412" s="117"/>
      <c r="U412" s="117"/>
      <c r="V412" s="117"/>
      <c r="W412" s="117"/>
      <c r="X412" s="68"/>
      <c r="Y412" s="117"/>
      <c r="Z412" s="117"/>
      <c r="AA412" s="83" t="s">
        <v>751</v>
      </c>
    </row>
    <row r="413" spans="1:27" x14ac:dyDescent="0.3">
      <c r="A413" s="114" t="str">
        <f t="shared" si="42"/>
        <v>2010</v>
      </c>
      <c r="B413" s="114" t="str">
        <f t="shared" si="43"/>
        <v>097</v>
      </c>
      <c r="C413" s="114" t="str">
        <f t="shared" si="44"/>
        <v>1/1/2010</v>
      </c>
      <c r="D413" s="114">
        <f t="shared" si="45"/>
        <v>40179</v>
      </c>
      <c r="E413" s="114">
        <f t="shared" si="46"/>
        <v>40275</v>
      </c>
      <c r="F413" s="62">
        <f t="shared" si="47"/>
        <v>40275</v>
      </c>
      <c r="G413" s="62">
        <f t="shared" si="48"/>
        <v>40275</v>
      </c>
      <c r="H413" s="68" t="s">
        <v>748</v>
      </c>
      <c r="I413" s="117"/>
      <c r="J413" s="69" t="s">
        <v>750</v>
      </c>
      <c r="K413" s="68" t="s">
        <v>37</v>
      </c>
      <c r="L413" s="117"/>
      <c r="M413" s="117"/>
      <c r="N413" s="117"/>
      <c r="O413" s="117"/>
      <c r="P413" s="117"/>
      <c r="Q413" s="117"/>
      <c r="R413" s="117"/>
      <c r="S413" s="117"/>
      <c r="T413" s="117"/>
      <c r="U413" s="117"/>
      <c r="V413" s="117"/>
      <c r="W413" s="117"/>
      <c r="X413" s="68"/>
      <c r="Y413" s="117"/>
      <c r="Z413" s="117"/>
      <c r="AA413" s="83" t="s">
        <v>751</v>
      </c>
    </row>
    <row r="414" spans="1:27" ht="15" thickBot="1" x14ac:dyDescent="0.35">
      <c r="A414" s="80" t="str">
        <f t="shared" si="42"/>
        <v>2010</v>
      </c>
      <c r="B414" s="80" t="str">
        <f t="shared" si="43"/>
        <v>105</v>
      </c>
      <c r="C414" s="80" t="str">
        <f t="shared" si="44"/>
        <v>1/1/2010</v>
      </c>
      <c r="D414" s="80">
        <f t="shared" si="45"/>
        <v>40179</v>
      </c>
      <c r="E414" s="80">
        <f t="shared" si="46"/>
        <v>40283</v>
      </c>
      <c r="F414" s="97">
        <f t="shared" si="47"/>
        <v>40283</v>
      </c>
      <c r="G414" s="62">
        <f t="shared" si="48"/>
        <v>40283</v>
      </c>
      <c r="H414" s="68" t="s">
        <v>755</v>
      </c>
      <c r="I414" s="117"/>
      <c r="J414" s="69" t="s">
        <v>756</v>
      </c>
      <c r="K414" s="68"/>
      <c r="L414" s="117"/>
      <c r="M414" s="117" t="s">
        <v>37</v>
      </c>
      <c r="N414" s="117"/>
      <c r="O414" s="117"/>
      <c r="P414" s="117"/>
      <c r="Q414" s="117"/>
      <c r="R414" s="117"/>
      <c r="S414" s="117"/>
      <c r="T414" s="117"/>
      <c r="U414" s="117"/>
      <c r="V414" s="117"/>
      <c r="W414" s="117"/>
      <c r="X414" s="68"/>
      <c r="Y414" s="117"/>
      <c r="Z414" s="117"/>
      <c r="AA414" s="88" t="s">
        <v>757</v>
      </c>
    </row>
    <row r="415" spans="1:27" x14ac:dyDescent="0.3">
      <c r="A415" s="78" t="str">
        <f t="shared" si="42"/>
        <v>2010</v>
      </c>
      <c r="B415" s="78" t="str">
        <f t="shared" si="43"/>
        <v>105</v>
      </c>
      <c r="C415" s="78" t="str">
        <f t="shared" si="44"/>
        <v>1/1/2010</v>
      </c>
      <c r="D415" s="78">
        <f t="shared" si="45"/>
        <v>40179</v>
      </c>
      <c r="E415" s="78">
        <f t="shared" si="46"/>
        <v>40283</v>
      </c>
      <c r="F415" s="96">
        <f t="shared" si="47"/>
        <v>40283</v>
      </c>
      <c r="G415" s="62">
        <f t="shared" si="48"/>
        <v>40283</v>
      </c>
      <c r="H415" s="68" t="s">
        <v>752</v>
      </c>
      <c r="I415" s="117"/>
      <c r="J415" s="69" t="s">
        <v>621</v>
      </c>
      <c r="K415" s="68" t="s">
        <v>37</v>
      </c>
      <c r="L415" s="117"/>
      <c r="M415" s="117"/>
      <c r="N415" s="117"/>
      <c r="O415" s="117"/>
      <c r="P415" s="117"/>
      <c r="Q415" s="117"/>
      <c r="R415" s="117"/>
      <c r="S415" s="117"/>
      <c r="T415" s="117"/>
      <c r="U415" s="117"/>
      <c r="V415" s="117"/>
      <c r="W415" s="117"/>
      <c r="X415" s="68"/>
      <c r="Y415" s="117"/>
      <c r="Z415" s="117"/>
      <c r="AA415" s="86" t="s">
        <v>753</v>
      </c>
    </row>
    <row r="416" spans="1:27" x14ac:dyDescent="0.3">
      <c r="A416" s="114" t="str">
        <f t="shared" si="42"/>
        <v>2010</v>
      </c>
      <c r="B416" s="114" t="str">
        <f t="shared" si="43"/>
        <v>111</v>
      </c>
      <c r="C416" s="114" t="str">
        <f t="shared" si="44"/>
        <v>1/1/2010</v>
      </c>
      <c r="D416" s="114">
        <f t="shared" si="45"/>
        <v>40179</v>
      </c>
      <c r="E416" s="114">
        <f t="shared" si="46"/>
        <v>40289</v>
      </c>
      <c r="F416" s="62">
        <f t="shared" si="47"/>
        <v>40289</v>
      </c>
      <c r="G416" s="62">
        <f t="shared" si="48"/>
        <v>40289</v>
      </c>
      <c r="H416" s="68" t="s">
        <v>156</v>
      </c>
      <c r="I416" s="117" t="s">
        <v>158</v>
      </c>
      <c r="J416" s="69" t="s">
        <v>154</v>
      </c>
      <c r="K416" s="68" t="s">
        <v>37</v>
      </c>
      <c r="L416" s="117"/>
      <c r="M416" s="117"/>
      <c r="N416" s="117"/>
      <c r="O416" s="117"/>
      <c r="P416" s="117" t="s">
        <v>37</v>
      </c>
      <c r="Q416" s="117" t="s">
        <v>37</v>
      </c>
      <c r="R416" s="117"/>
      <c r="S416" s="117" t="s">
        <v>37</v>
      </c>
      <c r="T416" s="117"/>
      <c r="U416" s="117"/>
      <c r="V416" s="117"/>
      <c r="W416" s="117"/>
      <c r="X416" s="68"/>
      <c r="Y416" s="117" t="s">
        <v>37</v>
      </c>
      <c r="Z416" s="117"/>
      <c r="AA416" s="83" t="s">
        <v>572</v>
      </c>
    </row>
    <row r="417" spans="1:27" x14ac:dyDescent="0.3">
      <c r="A417" s="114" t="str">
        <f t="shared" si="42"/>
        <v>2010</v>
      </c>
      <c r="B417" s="114" t="str">
        <f t="shared" si="43"/>
        <v>116</v>
      </c>
      <c r="C417" s="114" t="str">
        <f t="shared" si="44"/>
        <v>1/1/2010</v>
      </c>
      <c r="D417" s="114">
        <f t="shared" si="45"/>
        <v>40179</v>
      </c>
      <c r="E417" s="114">
        <f t="shared" si="46"/>
        <v>40294</v>
      </c>
      <c r="F417" s="62">
        <f t="shared" si="47"/>
        <v>40294</v>
      </c>
      <c r="G417" s="62">
        <f t="shared" si="48"/>
        <v>40294</v>
      </c>
      <c r="H417" s="117" t="s">
        <v>159</v>
      </c>
      <c r="I417" s="117" t="s">
        <v>204</v>
      </c>
      <c r="J417" s="69" t="s">
        <v>2211</v>
      </c>
      <c r="K417" s="117" t="s">
        <v>37</v>
      </c>
      <c r="L417" s="117"/>
      <c r="M417" s="117"/>
      <c r="N417" s="117"/>
      <c r="O417" s="117"/>
      <c r="P417" s="117" t="s">
        <v>37</v>
      </c>
      <c r="Q417" s="117"/>
      <c r="R417" s="117"/>
      <c r="S417" s="117"/>
      <c r="T417" s="117" t="s">
        <v>37</v>
      </c>
      <c r="U417" s="117"/>
      <c r="V417" s="117"/>
      <c r="W417" s="117"/>
      <c r="X417" s="117"/>
      <c r="Y417" s="117"/>
      <c r="Z417" s="117"/>
      <c r="AA417" s="86"/>
    </row>
    <row r="418" spans="1:27" x14ac:dyDescent="0.3">
      <c r="A418" s="114" t="str">
        <f t="shared" si="42"/>
        <v>2010</v>
      </c>
      <c r="B418" s="114" t="str">
        <f t="shared" si="43"/>
        <v>117</v>
      </c>
      <c r="C418" s="114" t="str">
        <f t="shared" si="44"/>
        <v>1/1/2010</v>
      </c>
      <c r="D418" s="114">
        <f t="shared" si="45"/>
        <v>40179</v>
      </c>
      <c r="E418" s="114">
        <f t="shared" si="46"/>
        <v>40295</v>
      </c>
      <c r="F418" s="62">
        <f t="shared" si="47"/>
        <v>40295</v>
      </c>
      <c r="G418" s="62">
        <f t="shared" si="48"/>
        <v>40295</v>
      </c>
      <c r="H418" s="87" t="s">
        <v>160</v>
      </c>
      <c r="I418" s="117" t="s">
        <v>797</v>
      </c>
      <c r="J418" s="69" t="s">
        <v>689</v>
      </c>
      <c r="K418" s="68"/>
      <c r="L418" s="117"/>
      <c r="M418" s="117"/>
      <c r="N418" s="117" t="s">
        <v>37</v>
      </c>
      <c r="O418" s="117"/>
      <c r="P418" s="117"/>
      <c r="Q418" s="117"/>
      <c r="R418" s="117"/>
      <c r="S418" s="117"/>
      <c r="T418" s="117"/>
      <c r="U418" s="117"/>
      <c r="V418" s="117"/>
      <c r="W418" s="117" t="s">
        <v>37</v>
      </c>
      <c r="X418" s="68"/>
      <c r="Y418" s="117"/>
      <c r="Z418" s="117"/>
      <c r="AA418" s="85"/>
    </row>
    <row r="419" spans="1:27" ht="22.8" x14ac:dyDescent="0.3">
      <c r="A419" s="114" t="str">
        <f t="shared" si="42"/>
        <v>2010</v>
      </c>
      <c r="B419" s="114" t="str">
        <f t="shared" si="43"/>
        <v>117</v>
      </c>
      <c r="C419" s="114" t="str">
        <f t="shared" si="44"/>
        <v>1/1/2010</v>
      </c>
      <c r="D419" s="114">
        <f t="shared" si="45"/>
        <v>40179</v>
      </c>
      <c r="E419" s="114">
        <f t="shared" si="46"/>
        <v>40295</v>
      </c>
      <c r="F419" s="62">
        <f t="shared" si="47"/>
        <v>40295</v>
      </c>
      <c r="G419" s="62">
        <f t="shared" si="48"/>
        <v>40295</v>
      </c>
      <c r="H419" s="87" t="s">
        <v>160</v>
      </c>
      <c r="I419" s="117" t="s">
        <v>758</v>
      </c>
      <c r="J419" s="69" t="s">
        <v>2288</v>
      </c>
      <c r="K419" s="68"/>
      <c r="L419" s="117"/>
      <c r="M419" s="117"/>
      <c r="N419" s="117" t="s">
        <v>37</v>
      </c>
      <c r="O419" s="117"/>
      <c r="P419" s="117"/>
      <c r="Q419" s="117" t="s">
        <v>37</v>
      </c>
      <c r="R419" s="117"/>
      <c r="S419" s="117"/>
      <c r="T419" s="117"/>
      <c r="U419" s="117"/>
      <c r="V419" s="117" t="s">
        <v>37</v>
      </c>
      <c r="W419" s="117"/>
      <c r="X419" s="68"/>
      <c r="Y419" s="117" t="s">
        <v>37</v>
      </c>
      <c r="Z419" s="117"/>
      <c r="AA419" s="83" t="s">
        <v>762</v>
      </c>
    </row>
    <row r="420" spans="1:27" x14ac:dyDescent="0.3">
      <c r="A420" s="114" t="str">
        <f t="shared" si="42"/>
        <v>2010</v>
      </c>
      <c r="B420" s="114" t="str">
        <f t="shared" si="43"/>
        <v>118</v>
      </c>
      <c r="C420" s="114" t="str">
        <f t="shared" si="44"/>
        <v>1/1/2010</v>
      </c>
      <c r="D420" s="114">
        <f t="shared" si="45"/>
        <v>40179</v>
      </c>
      <c r="E420" s="114">
        <f t="shared" si="46"/>
        <v>40296</v>
      </c>
      <c r="F420" s="62">
        <f t="shared" si="47"/>
        <v>40296</v>
      </c>
      <c r="G420" s="62">
        <f t="shared" si="48"/>
        <v>40296</v>
      </c>
      <c r="H420" s="68" t="s">
        <v>759</v>
      </c>
      <c r="I420" s="117"/>
      <c r="J420" s="69" t="s">
        <v>760</v>
      </c>
      <c r="K420" s="68" t="s">
        <v>37</v>
      </c>
      <c r="L420" s="117"/>
      <c r="M420" s="117"/>
      <c r="N420" s="117"/>
      <c r="O420" s="117"/>
      <c r="P420" s="117"/>
      <c r="Q420" s="117"/>
      <c r="R420" s="117"/>
      <c r="S420" s="117"/>
      <c r="T420" s="117"/>
      <c r="U420" s="117"/>
      <c r="V420" s="117"/>
      <c r="W420" s="117"/>
      <c r="X420" s="68"/>
      <c r="Y420" s="117"/>
      <c r="Z420" s="117"/>
      <c r="AA420" s="83" t="s">
        <v>761</v>
      </c>
    </row>
    <row r="421" spans="1:27" x14ac:dyDescent="0.3">
      <c r="A421" s="114" t="str">
        <f t="shared" si="42"/>
        <v>2010</v>
      </c>
      <c r="B421" s="114" t="str">
        <f t="shared" si="43"/>
        <v>118</v>
      </c>
      <c r="C421" s="114" t="str">
        <f t="shared" si="44"/>
        <v>1/1/2010</v>
      </c>
      <c r="D421" s="114">
        <f t="shared" si="45"/>
        <v>40179</v>
      </c>
      <c r="E421" s="114">
        <f t="shared" si="46"/>
        <v>40296</v>
      </c>
      <c r="F421" s="62">
        <f t="shared" si="47"/>
        <v>40296</v>
      </c>
      <c r="G421" s="62">
        <f t="shared" si="48"/>
        <v>40296</v>
      </c>
      <c r="H421" s="87" t="s">
        <v>798</v>
      </c>
      <c r="I421" s="117" t="s">
        <v>799</v>
      </c>
      <c r="J421" s="69" t="s">
        <v>800</v>
      </c>
      <c r="K421" s="68"/>
      <c r="L421" s="117"/>
      <c r="M421" s="117"/>
      <c r="N421" s="117" t="s">
        <v>37</v>
      </c>
      <c r="O421" s="117"/>
      <c r="P421" s="117"/>
      <c r="Q421" s="117"/>
      <c r="R421" s="117"/>
      <c r="S421" s="117"/>
      <c r="T421" s="117"/>
      <c r="U421" s="117"/>
      <c r="V421" s="117"/>
      <c r="W421" s="117" t="s">
        <v>37</v>
      </c>
      <c r="X421" s="68"/>
      <c r="Y421" s="117"/>
      <c r="Z421" s="117"/>
      <c r="AA421" s="85"/>
    </row>
    <row r="422" spans="1:27" ht="22.8" x14ac:dyDescent="0.3">
      <c r="A422" s="114" t="str">
        <f t="shared" si="42"/>
        <v>2010</v>
      </c>
      <c r="B422" s="114" t="str">
        <f t="shared" si="43"/>
        <v>126</v>
      </c>
      <c r="C422" s="114" t="str">
        <f t="shared" si="44"/>
        <v>1/1/2010</v>
      </c>
      <c r="D422" s="114">
        <f t="shared" si="45"/>
        <v>40179</v>
      </c>
      <c r="E422" s="114">
        <f t="shared" si="46"/>
        <v>40304</v>
      </c>
      <c r="F422" s="62">
        <f t="shared" si="47"/>
        <v>40304</v>
      </c>
      <c r="G422" s="62">
        <f t="shared" si="48"/>
        <v>40304</v>
      </c>
      <c r="H422" s="68" t="s">
        <v>763</v>
      </c>
      <c r="I422" s="117" t="s">
        <v>784</v>
      </c>
      <c r="J422" s="69" t="s">
        <v>764</v>
      </c>
      <c r="K422" s="68"/>
      <c r="L422" s="117"/>
      <c r="M422" s="117"/>
      <c r="N422" s="117" t="s">
        <v>37</v>
      </c>
      <c r="O422" s="117"/>
      <c r="P422" s="117"/>
      <c r="Q422" s="117" t="s">
        <v>37</v>
      </c>
      <c r="R422" s="117"/>
      <c r="S422" s="117"/>
      <c r="T422" s="117" t="s">
        <v>37</v>
      </c>
      <c r="U422" s="117"/>
      <c r="V422" s="117"/>
      <c r="W422" s="117"/>
      <c r="X422" s="68"/>
      <c r="Y422" s="117" t="s">
        <v>37</v>
      </c>
      <c r="Z422" s="117"/>
      <c r="AA422" s="84" t="s">
        <v>38</v>
      </c>
    </row>
    <row r="423" spans="1:27" x14ac:dyDescent="0.3">
      <c r="A423" s="114" t="str">
        <f t="shared" si="42"/>
        <v>2010</v>
      </c>
      <c r="B423" s="114" t="str">
        <f t="shared" si="43"/>
        <v>130</v>
      </c>
      <c r="C423" s="114" t="str">
        <f t="shared" si="44"/>
        <v>1/1/2010</v>
      </c>
      <c r="D423" s="114">
        <f t="shared" si="45"/>
        <v>40179</v>
      </c>
      <c r="E423" s="114">
        <f t="shared" si="46"/>
        <v>40308</v>
      </c>
      <c r="F423" s="62">
        <f t="shared" si="47"/>
        <v>40308</v>
      </c>
      <c r="G423" s="62">
        <f t="shared" si="48"/>
        <v>40308</v>
      </c>
      <c r="H423" s="87" t="s">
        <v>794</v>
      </c>
      <c r="I423" s="117" t="s">
        <v>794</v>
      </c>
      <c r="J423" s="69" t="s">
        <v>316</v>
      </c>
      <c r="K423" s="68"/>
      <c r="L423" s="117"/>
      <c r="M423" s="117"/>
      <c r="N423" s="117"/>
      <c r="O423" s="117" t="s">
        <v>37</v>
      </c>
      <c r="P423" s="117"/>
      <c r="Q423" s="117"/>
      <c r="R423" s="117"/>
      <c r="S423" s="117"/>
      <c r="T423" s="117"/>
      <c r="U423" s="117"/>
      <c r="V423" s="117"/>
      <c r="W423" s="117" t="s">
        <v>37</v>
      </c>
      <c r="X423" s="68"/>
      <c r="Y423" s="117"/>
      <c r="Z423" s="117"/>
      <c r="AA423" s="85"/>
    </row>
    <row r="424" spans="1:27" x14ac:dyDescent="0.3">
      <c r="A424" s="114" t="str">
        <f t="shared" si="42"/>
        <v>2010</v>
      </c>
      <c r="B424" s="114" t="str">
        <f t="shared" si="43"/>
        <v>134</v>
      </c>
      <c r="C424" s="114" t="str">
        <f t="shared" si="44"/>
        <v>1/1/2010</v>
      </c>
      <c r="D424" s="114">
        <f t="shared" si="45"/>
        <v>40179</v>
      </c>
      <c r="E424" s="114">
        <f t="shared" si="46"/>
        <v>40312</v>
      </c>
      <c r="F424" s="62">
        <f t="shared" si="47"/>
        <v>40312</v>
      </c>
      <c r="G424" s="62">
        <f t="shared" si="48"/>
        <v>40312</v>
      </c>
      <c r="H424" s="87" t="s">
        <v>792</v>
      </c>
      <c r="I424" s="117" t="s">
        <v>792</v>
      </c>
      <c r="J424" s="69" t="s">
        <v>791</v>
      </c>
      <c r="K424" s="68"/>
      <c r="L424" s="117" t="s">
        <v>37</v>
      </c>
      <c r="M424" s="117" t="s">
        <v>37</v>
      </c>
      <c r="N424" s="117"/>
      <c r="O424" s="117"/>
      <c r="P424" s="117"/>
      <c r="Q424" s="117"/>
      <c r="R424" s="117"/>
      <c r="S424" s="117"/>
      <c r="T424" s="117"/>
      <c r="U424" s="117"/>
      <c r="V424" s="117"/>
      <c r="W424" s="117" t="s">
        <v>37</v>
      </c>
      <c r="X424" s="68"/>
      <c r="Y424" s="117"/>
      <c r="Z424" s="117"/>
      <c r="AA424" s="85"/>
    </row>
    <row r="425" spans="1:27" x14ac:dyDescent="0.3">
      <c r="A425" s="114" t="str">
        <f t="shared" si="42"/>
        <v>2010</v>
      </c>
      <c r="B425" s="114" t="str">
        <f t="shared" si="43"/>
        <v>134</v>
      </c>
      <c r="C425" s="114" t="str">
        <f t="shared" si="44"/>
        <v>1/1/2010</v>
      </c>
      <c r="D425" s="114">
        <f t="shared" si="45"/>
        <v>40179</v>
      </c>
      <c r="E425" s="114">
        <f t="shared" si="46"/>
        <v>40312</v>
      </c>
      <c r="F425" s="62">
        <f t="shared" si="47"/>
        <v>40312</v>
      </c>
      <c r="G425" s="62">
        <f t="shared" si="48"/>
        <v>40312</v>
      </c>
      <c r="H425" s="87" t="s">
        <v>792</v>
      </c>
      <c r="I425" s="117" t="s">
        <v>792</v>
      </c>
      <c r="J425" s="69" t="s">
        <v>316</v>
      </c>
      <c r="K425" s="68"/>
      <c r="L425" s="117"/>
      <c r="M425" s="117"/>
      <c r="N425" s="117"/>
      <c r="O425" s="117" t="s">
        <v>37</v>
      </c>
      <c r="P425" s="117"/>
      <c r="Q425" s="117"/>
      <c r="R425" s="117"/>
      <c r="S425" s="117"/>
      <c r="T425" s="117"/>
      <c r="U425" s="117"/>
      <c r="V425" s="117"/>
      <c r="W425" s="117" t="s">
        <v>37</v>
      </c>
      <c r="X425" s="68"/>
      <c r="Y425" s="117"/>
      <c r="Z425" s="117"/>
      <c r="AA425" s="85"/>
    </row>
    <row r="426" spans="1:27" x14ac:dyDescent="0.3">
      <c r="A426" s="114" t="str">
        <f t="shared" si="42"/>
        <v>2010</v>
      </c>
      <c r="B426" s="114" t="str">
        <f t="shared" si="43"/>
        <v>137</v>
      </c>
      <c r="C426" s="114" t="str">
        <f t="shared" si="44"/>
        <v>1/1/2010</v>
      </c>
      <c r="D426" s="114">
        <f t="shared" si="45"/>
        <v>40179</v>
      </c>
      <c r="E426" s="114">
        <f t="shared" si="46"/>
        <v>40315</v>
      </c>
      <c r="F426" s="62">
        <f t="shared" si="47"/>
        <v>40315</v>
      </c>
      <c r="G426" s="62">
        <f t="shared" si="48"/>
        <v>40315</v>
      </c>
      <c r="H426" s="87" t="s">
        <v>1097</v>
      </c>
      <c r="I426" s="117"/>
      <c r="J426" s="69" t="s">
        <v>1098</v>
      </c>
      <c r="K426" s="68" t="s">
        <v>37</v>
      </c>
      <c r="L426" s="117"/>
      <c r="M426" s="117"/>
      <c r="N426" s="117"/>
      <c r="O426" s="117"/>
      <c r="P426" s="117"/>
      <c r="Q426" s="117"/>
      <c r="R426" s="117"/>
      <c r="S426" s="117"/>
      <c r="T426" s="117"/>
      <c r="U426" s="117"/>
      <c r="V426" s="117"/>
      <c r="W426" s="117"/>
      <c r="X426" s="68" t="s">
        <v>37</v>
      </c>
      <c r="Y426" s="117"/>
      <c r="Z426" s="117"/>
      <c r="AA426" s="86" t="s">
        <v>1826</v>
      </c>
    </row>
    <row r="427" spans="1:27" ht="22.8" x14ac:dyDescent="0.3">
      <c r="A427" s="114" t="str">
        <f t="shared" si="42"/>
        <v>2010</v>
      </c>
      <c r="B427" s="114" t="str">
        <f t="shared" si="43"/>
        <v>138</v>
      </c>
      <c r="C427" s="114" t="str">
        <f t="shared" si="44"/>
        <v>1/1/2010</v>
      </c>
      <c r="D427" s="114">
        <f t="shared" si="45"/>
        <v>40179</v>
      </c>
      <c r="E427" s="114">
        <f t="shared" si="46"/>
        <v>40316</v>
      </c>
      <c r="F427" s="62">
        <f t="shared" si="47"/>
        <v>40316</v>
      </c>
      <c r="G427" s="62">
        <f t="shared" si="48"/>
        <v>40316</v>
      </c>
      <c r="H427" s="117" t="s">
        <v>161</v>
      </c>
      <c r="I427" s="117" t="s">
        <v>501</v>
      </c>
      <c r="J427" s="69" t="s">
        <v>231</v>
      </c>
      <c r="K427" s="68"/>
      <c r="L427" s="117"/>
      <c r="M427" s="117"/>
      <c r="N427" s="117" t="s">
        <v>37</v>
      </c>
      <c r="O427" s="117"/>
      <c r="P427" s="117"/>
      <c r="Q427" s="117" t="s">
        <v>37</v>
      </c>
      <c r="R427" s="117"/>
      <c r="S427" s="117"/>
      <c r="T427" s="117" t="s">
        <v>37</v>
      </c>
      <c r="U427" s="117"/>
      <c r="V427" s="117"/>
      <c r="W427" s="117"/>
      <c r="X427" s="68"/>
      <c r="Y427" s="117" t="s">
        <v>37</v>
      </c>
      <c r="Z427" s="117"/>
      <c r="AA427" s="83" t="s">
        <v>162</v>
      </c>
    </row>
    <row r="428" spans="1:27" x14ac:dyDescent="0.3">
      <c r="A428" s="114" t="str">
        <f t="shared" si="42"/>
        <v>2010</v>
      </c>
      <c r="B428" s="114" t="str">
        <f t="shared" si="43"/>
        <v>142</v>
      </c>
      <c r="C428" s="114" t="str">
        <f t="shared" si="44"/>
        <v>1/1/2010</v>
      </c>
      <c r="D428" s="114">
        <f t="shared" si="45"/>
        <v>40179</v>
      </c>
      <c r="E428" s="114">
        <f t="shared" si="46"/>
        <v>40320</v>
      </c>
      <c r="F428" s="62">
        <f t="shared" si="47"/>
        <v>40320</v>
      </c>
      <c r="G428" s="62">
        <f t="shared" si="48"/>
        <v>40320</v>
      </c>
      <c r="H428" s="87" t="s">
        <v>163</v>
      </c>
      <c r="I428" s="117" t="s">
        <v>765</v>
      </c>
      <c r="J428" s="69" t="s">
        <v>2289</v>
      </c>
      <c r="K428" s="68"/>
      <c r="L428" s="117"/>
      <c r="M428" s="117"/>
      <c r="N428" s="117" t="s">
        <v>37</v>
      </c>
      <c r="O428" s="117"/>
      <c r="P428" s="117"/>
      <c r="Q428" s="117" t="s">
        <v>37</v>
      </c>
      <c r="R428" s="117"/>
      <c r="S428" s="117"/>
      <c r="T428" s="117"/>
      <c r="U428" s="117"/>
      <c r="V428" s="117" t="s">
        <v>37</v>
      </c>
      <c r="W428" s="117"/>
      <c r="X428" s="68"/>
      <c r="Y428" s="117" t="s">
        <v>37</v>
      </c>
      <c r="Z428" s="117"/>
      <c r="AA428" s="85" t="s">
        <v>513</v>
      </c>
    </row>
    <row r="429" spans="1:27" x14ac:dyDescent="0.3">
      <c r="A429" s="114" t="str">
        <f t="shared" si="42"/>
        <v>2010</v>
      </c>
      <c r="B429" s="114" t="str">
        <f t="shared" si="43"/>
        <v>142</v>
      </c>
      <c r="C429" s="114" t="str">
        <f t="shared" si="44"/>
        <v>1/1/2010</v>
      </c>
      <c r="D429" s="114">
        <f t="shared" si="45"/>
        <v>40179</v>
      </c>
      <c r="E429" s="114">
        <f t="shared" si="46"/>
        <v>40320</v>
      </c>
      <c r="F429" s="62">
        <f t="shared" si="47"/>
        <v>40320</v>
      </c>
      <c r="G429" s="62">
        <f t="shared" si="48"/>
        <v>40320</v>
      </c>
      <c r="H429" s="87" t="s">
        <v>801</v>
      </c>
      <c r="I429" s="117" t="s">
        <v>801</v>
      </c>
      <c r="J429" s="69" t="s">
        <v>802</v>
      </c>
      <c r="K429" s="68"/>
      <c r="L429" s="117"/>
      <c r="M429" s="117"/>
      <c r="N429" s="117" t="s">
        <v>37</v>
      </c>
      <c r="O429" s="117"/>
      <c r="P429" s="117"/>
      <c r="Q429" s="117"/>
      <c r="R429" s="117"/>
      <c r="S429" s="117"/>
      <c r="T429" s="117"/>
      <c r="U429" s="117"/>
      <c r="V429" s="117"/>
      <c r="W429" s="117" t="s">
        <v>37</v>
      </c>
      <c r="X429" s="68"/>
      <c r="Y429" s="117"/>
      <c r="Z429" s="117"/>
      <c r="AA429" s="85"/>
    </row>
    <row r="430" spans="1:27" x14ac:dyDescent="0.3">
      <c r="A430" s="114" t="str">
        <f t="shared" si="42"/>
        <v>2010</v>
      </c>
      <c r="B430" s="114" t="str">
        <f t="shared" si="43"/>
        <v>142</v>
      </c>
      <c r="C430" s="114" t="str">
        <f t="shared" si="44"/>
        <v>1/1/2010</v>
      </c>
      <c r="D430" s="114">
        <f t="shared" si="45"/>
        <v>40179</v>
      </c>
      <c r="E430" s="114">
        <f t="shared" si="46"/>
        <v>40320</v>
      </c>
      <c r="F430" s="62">
        <f t="shared" si="47"/>
        <v>40320</v>
      </c>
      <c r="G430" s="62">
        <f t="shared" si="48"/>
        <v>40320</v>
      </c>
      <c r="H430" s="87" t="s">
        <v>803</v>
      </c>
      <c r="I430" s="117" t="s">
        <v>804</v>
      </c>
      <c r="J430" s="69" t="s">
        <v>805</v>
      </c>
      <c r="K430" s="68"/>
      <c r="L430" s="117"/>
      <c r="M430" s="117"/>
      <c r="N430" s="117" t="s">
        <v>37</v>
      </c>
      <c r="O430" s="117"/>
      <c r="P430" s="117"/>
      <c r="Q430" s="117"/>
      <c r="R430" s="117"/>
      <c r="S430" s="117"/>
      <c r="T430" s="117"/>
      <c r="U430" s="117"/>
      <c r="V430" s="117"/>
      <c r="W430" s="117" t="s">
        <v>37</v>
      </c>
      <c r="X430" s="68"/>
      <c r="Y430" s="117"/>
      <c r="Z430" s="117"/>
      <c r="AA430" s="85"/>
    </row>
    <row r="431" spans="1:27" ht="22.8" x14ac:dyDescent="0.3">
      <c r="A431" s="114" t="str">
        <f t="shared" si="42"/>
        <v>2010</v>
      </c>
      <c r="B431" s="114" t="str">
        <f t="shared" si="43"/>
        <v>146</v>
      </c>
      <c r="C431" s="114" t="str">
        <f t="shared" si="44"/>
        <v>1/1/2010</v>
      </c>
      <c r="D431" s="114">
        <f t="shared" si="45"/>
        <v>40179</v>
      </c>
      <c r="E431" s="114">
        <f t="shared" si="46"/>
        <v>40324</v>
      </c>
      <c r="F431" s="62">
        <f t="shared" si="47"/>
        <v>40324</v>
      </c>
      <c r="G431" s="62">
        <f t="shared" si="48"/>
        <v>40324</v>
      </c>
      <c r="H431" s="68" t="s">
        <v>766</v>
      </c>
      <c r="I431" s="117" t="s">
        <v>785</v>
      </c>
      <c r="J431" s="69" t="s">
        <v>1184</v>
      </c>
      <c r="K431" s="68"/>
      <c r="L431" s="117"/>
      <c r="M431" s="117"/>
      <c r="N431" s="117" t="s">
        <v>37</v>
      </c>
      <c r="O431" s="117"/>
      <c r="P431" s="117"/>
      <c r="Q431" s="117" t="s">
        <v>37</v>
      </c>
      <c r="R431" s="117"/>
      <c r="S431" s="117"/>
      <c r="T431" s="117" t="s">
        <v>37</v>
      </c>
      <c r="U431" s="117"/>
      <c r="V431" s="117"/>
      <c r="W431" s="117"/>
      <c r="X431" s="68"/>
      <c r="Y431" s="117" t="s">
        <v>37</v>
      </c>
      <c r="Z431" s="117"/>
      <c r="AA431" s="84" t="s">
        <v>39</v>
      </c>
    </row>
    <row r="432" spans="1:27" x14ac:dyDescent="0.3">
      <c r="A432" s="114" t="str">
        <f t="shared" si="42"/>
        <v>2010</v>
      </c>
      <c r="B432" s="114" t="str">
        <f t="shared" si="43"/>
        <v>146</v>
      </c>
      <c r="C432" s="114" t="str">
        <f t="shared" si="44"/>
        <v>1/1/2010</v>
      </c>
      <c r="D432" s="114">
        <f t="shared" si="45"/>
        <v>40179</v>
      </c>
      <c r="E432" s="114">
        <f t="shared" si="46"/>
        <v>40324</v>
      </c>
      <c r="F432" s="62">
        <f t="shared" si="47"/>
        <v>40324</v>
      </c>
      <c r="G432" s="62">
        <f t="shared" si="48"/>
        <v>40324</v>
      </c>
      <c r="H432" s="68" t="s">
        <v>768</v>
      </c>
      <c r="I432" s="117"/>
      <c r="J432" s="69" t="s">
        <v>769</v>
      </c>
      <c r="K432" s="68" t="s">
        <v>37</v>
      </c>
      <c r="L432" s="117"/>
      <c r="M432" s="117"/>
      <c r="N432" s="117"/>
      <c r="O432" s="117"/>
      <c r="P432" s="117"/>
      <c r="Q432" s="117"/>
      <c r="R432" s="117"/>
      <c r="S432" s="117"/>
      <c r="T432" s="117"/>
      <c r="U432" s="117"/>
      <c r="V432" s="117"/>
      <c r="W432" s="117"/>
      <c r="X432" s="68"/>
      <c r="Y432" s="117"/>
      <c r="Z432" s="117"/>
      <c r="AA432" s="83" t="s">
        <v>770</v>
      </c>
    </row>
    <row r="433" spans="1:27" x14ac:dyDescent="0.3">
      <c r="A433" s="114" t="str">
        <f t="shared" si="42"/>
        <v>2010</v>
      </c>
      <c r="B433" s="114" t="str">
        <f t="shared" si="43"/>
        <v>155</v>
      </c>
      <c r="C433" s="114" t="str">
        <f t="shared" si="44"/>
        <v>1/1/2010</v>
      </c>
      <c r="D433" s="114">
        <f t="shared" si="45"/>
        <v>40179</v>
      </c>
      <c r="E433" s="114">
        <f t="shared" si="46"/>
        <v>40333</v>
      </c>
      <c r="F433" s="62">
        <f t="shared" si="47"/>
        <v>40333</v>
      </c>
      <c r="G433" s="62">
        <f t="shared" si="48"/>
        <v>40333</v>
      </c>
      <c r="H433" s="68" t="s">
        <v>164</v>
      </c>
      <c r="I433" s="117" t="s">
        <v>165</v>
      </c>
      <c r="J433" s="69" t="s">
        <v>166</v>
      </c>
      <c r="K433" s="68" t="s">
        <v>37</v>
      </c>
      <c r="L433" s="117"/>
      <c r="M433" s="117"/>
      <c r="N433" s="117"/>
      <c r="O433" s="117"/>
      <c r="P433" s="117" t="s">
        <v>37</v>
      </c>
      <c r="Q433" s="117" t="s">
        <v>37</v>
      </c>
      <c r="R433" s="117"/>
      <c r="S433" s="117" t="s">
        <v>37</v>
      </c>
      <c r="T433" s="117"/>
      <c r="U433" s="117"/>
      <c r="V433" s="117"/>
      <c r="W433" s="117"/>
      <c r="X433" s="68"/>
      <c r="Y433" s="117" t="s">
        <v>37</v>
      </c>
      <c r="Z433" s="117"/>
      <c r="AA433" s="83" t="s">
        <v>573</v>
      </c>
    </row>
    <row r="434" spans="1:27" x14ac:dyDescent="0.3">
      <c r="A434" s="114" t="str">
        <f t="shared" si="42"/>
        <v>2010</v>
      </c>
      <c r="B434" s="114" t="str">
        <f t="shared" si="43"/>
        <v>196</v>
      </c>
      <c r="C434" s="114" t="str">
        <f t="shared" si="44"/>
        <v>1/1/2010</v>
      </c>
      <c r="D434" s="114">
        <f t="shared" si="45"/>
        <v>40179</v>
      </c>
      <c r="E434" s="114">
        <f t="shared" si="46"/>
        <v>40374</v>
      </c>
      <c r="F434" s="62">
        <f t="shared" si="47"/>
        <v>40374</v>
      </c>
      <c r="G434" s="62">
        <f t="shared" si="48"/>
        <v>40374</v>
      </c>
      <c r="H434" s="68" t="s">
        <v>953</v>
      </c>
      <c r="I434" s="117" t="s">
        <v>954</v>
      </c>
      <c r="J434" s="69" t="s">
        <v>167</v>
      </c>
      <c r="K434" s="68" t="s">
        <v>37</v>
      </c>
      <c r="L434" s="117"/>
      <c r="M434" s="117"/>
      <c r="N434" s="117"/>
      <c r="O434" s="117"/>
      <c r="P434" s="117" t="s">
        <v>37</v>
      </c>
      <c r="Q434" s="117"/>
      <c r="R434" s="117"/>
      <c r="S434" s="117"/>
      <c r="T434" s="117" t="s">
        <v>37</v>
      </c>
      <c r="U434" s="117"/>
      <c r="V434" s="117"/>
      <c r="W434" s="117"/>
      <c r="X434" s="68"/>
      <c r="Y434" s="117" t="s">
        <v>37</v>
      </c>
      <c r="Z434" s="117"/>
      <c r="AA434" s="86"/>
    </row>
    <row r="435" spans="1:27" x14ac:dyDescent="0.3">
      <c r="A435" s="114" t="str">
        <f t="shared" si="42"/>
        <v>2010</v>
      </c>
      <c r="B435" s="114" t="str">
        <f t="shared" si="43"/>
        <v>197</v>
      </c>
      <c r="C435" s="114" t="str">
        <f t="shared" si="44"/>
        <v>1/1/2010</v>
      </c>
      <c r="D435" s="114">
        <f t="shared" si="45"/>
        <v>40179</v>
      </c>
      <c r="E435" s="114">
        <f t="shared" si="46"/>
        <v>40375</v>
      </c>
      <c r="F435" s="62">
        <f t="shared" si="47"/>
        <v>40375</v>
      </c>
      <c r="G435" s="62">
        <f t="shared" si="48"/>
        <v>40375</v>
      </c>
      <c r="H435" s="117" t="s">
        <v>168</v>
      </c>
      <c r="I435" s="117" t="s">
        <v>169</v>
      </c>
      <c r="J435" s="69" t="s">
        <v>170</v>
      </c>
      <c r="K435" s="68" t="s">
        <v>37</v>
      </c>
      <c r="L435" s="117"/>
      <c r="M435" s="117"/>
      <c r="N435" s="117"/>
      <c r="O435" s="117"/>
      <c r="P435" s="117" t="s">
        <v>37</v>
      </c>
      <c r="Q435" s="117" t="s">
        <v>37</v>
      </c>
      <c r="R435" s="117"/>
      <c r="S435" s="117" t="s">
        <v>37</v>
      </c>
      <c r="T435" s="117"/>
      <c r="U435" s="117"/>
      <c r="V435" s="117"/>
      <c r="W435" s="117"/>
      <c r="X435" s="68"/>
      <c r="Y435" s="117" t="s">
        <v>37</v>
      </c>
      <c r="Z435" s="117"/>
      <c r="AA435" s="83" t="s">
        <v>561</v>
      </c>
    </row>
    <row r="436" spans="1:27" ht="22.8" x14ac:dyDescent="0.3">
      <c r="A436" s="114" t="str">
        <f t="shared" si="42"/>
        <v>2010</v>
      </c>
      <c r="B436" s="114" t="str">
        <f t="shared" si="43"/>
        <v>222</v>
      </c>
      <c r="C436" s="114" t="str">
        <f t="shared" si="44"/>
        <v>1/1/2010</v>
      </c>
      <c r="D436" s="114">
        <f t="shared" si="45"/>
        <v>40179</v>
      </c>
      <c r="E436" s="114">
        <f t="shared" si="46"/>
        <v>40400</v>
      </c>
      <c r="F436" s="62">
        <f t="shared" si="47"/>
        <v>40400</v>
      </c>
      <c r="G436" s="62">
        <f t="shared" si="48"/>
        <v>40400</v>
      </c>
      <c r="H436" s="117" t="s">
        <v>171</v>
      </c>
      <c r="I436" s="117" t="s">
        <v>502</v>
      </c>
      <c r="J436" s="69" t="s">
        <v>232</v>
      </c>
      <c r="K436" s="68"/>
      <c r="L436" s="117"/>
      <c r="M436" s="117"/>
      <c r="N436" s="117" t="s">
        <v>37</v>
      </c>
      <c r="O436" s="117"/>
      <c r="P436" s="117"/>
      <c r="Q436" s="117" t="s">
        <v>37</v>
      </c>
      <c r="R436" s="117"/>
      <c r="S436" s="117"/>
      <c r="T436" s="117" t="s">
        <v>37</v>
      </c>
      <c r="U436" s="117"/>
      <c r="V436" s="117"/>
      <c r="W436" s="117"/>
      <c r="X436" s="68"/>
      <c r="Y436" s="117" t="s">
        <v>37</v>
      </c>
      <c r="Z436" s="117"/>
      <c r="AA436" s="83" t="s">
        <v>162</v>
      </c>
    </row>
    <row r="437" spans="1:27" x14ac:dyDescent="0.3">
      <c r="A437" s="114" t="str">
        <f t="shared" si="42"/>
        <v>2010</v>
      </c>
      <c r="B437" s="114" t="str">
        <f t="shared" si="43"/>
        <v>223</v>
      </c>
      <c r="C437" s="114" t="str">
        <f t="shared" si="44"/>
        <v>1/1/2010</v>
      </c>
      <c r="D437" s="114">
        <f t="shared" si="45"/>
        <v>40179</v>
      </c>
      <c r="E437" s="114">
        <f t="shared" si="46"/>
        <v>40401</v>
      </c>
      <c r="F437" s="62">
        <f t="shared" si="47"/>
        <v>40401</v>
      </c>
      <c r="G437" s="62">
        <f t="shared" si="48"/>
        <v>40401</v>
      </c>
      <c r="H437" s="87" t="s">
        <v>336</v>
      </c>
      <c r="I437" s="117"/>
      <c r="J437" s="69" t="s">
        <v>1111</v>
      </c>
      <c r="K437" s="68" t="s">
        <v>37</v>
      </c>
      <c r="L437" s="117"/>
      <c r="M437" s="117"/>
      <c r="N437" s="117"/>
      <c r="O437" s="117"/>
      <c r="P437" s="117"/>
      <c r="Q437" s="117"/>
      <c r="R437" s="117"/>
      <c r="S437" s="117"/>
      <c r="T437" s="117"/>
      <c r="U437" s="117"/>
      <c r="V437" s="117"/>
      <c r="W437" s="117"/>
      <c r="X437" s="68" t="s">
        <v>37</v>
      </c>
      <c r="Y437" s="117"/>
      <c r="Z437" s="117"/>
      <c r="AA437" s="86"/>
    </row>
    <row r="438" spans="1:27" x14ac:dyDescent="0.3">
      <c r="A438" s="114" t="str">
        <f t="shared" si="42"/>
        <v>2010</v>
      </c>
      <c r="B438" s="114" t="str">
        <f t="shared" si="43"/>
        <v>243</v>
      </c>
      <c r="C438" s="114" t="str">
        <f t="shared" si="44"/>
        <v>1/1/2010</v>
      </c>
      <c r="D438" s="114">
        <f t="shared" si="45"/>
        <v>40179</v>
      </c>
      <c r="E438" s="114">
        <f t="shared" si="46"/>
        <v>40421</v>
      </c>
      <c r="F438" s="62">
        <f t="shared" si="47"/>
        <v>40421</v>
      </c>
      <c r="G438" s="62">
        <f t="shared" si="48"/>
        <v>40421</v>
      </c>
      <c r="H438" s="117" t="s">
        <v>172</v>
      </c>
      <c r="I438" s="117" t="s">
        <v>173</v>
      </c>
      <c r="J438" s="69" t="s">
        <v>174</v>
      </c>
      <c r="K438" s="68" t="s">
        <v>37</v>
      </c>
      <c r="L438" s="117"/>
      <c r="M438" s="117"/>
      <c r="N438" s="117"/>
      <c r="O438" s="117"/>
      <c r="P438" s="117" t="s">
        <v>37</v>
      </c>
      <c r="Q438" s="117" t="s">
        <v>37</v>
      </c>
      <c r="R438" s="117"/>
      <c r="S438" s="117" t="s">
        <v>37</v>
      </c>
      <c r="T438" s="117"/>
      <c r="U438" s="117"/>
      <c r="V438" s="117"/>
      <c r="W438" s="117"/>
      <c r="X438" s="68"/>
      <c r="Y438" s="117" t="s">
        <v>37</v>
      </c>
      <c r="Z438" s="117"/>
      <c r="AA438" s="83" t="s">
        <v>574</v>
      </c>
    </row>
    <row r="439" spans="1:27" x14ac:dyDescent="0.3">
      <c r="A439" s="114" t="str">
        <f t="shared" si="42"/>
        <v>2010</v>
      </c>
      <c r="B439" s="114" t="str">
        <f t="shared" si="43"/>
        <v>265</v>
      </c>
      <c r="C439" s="114" t="str">
        <f t="shared" si="44"/>
        <v>1/1/2010</v>
      </c>
      <c r="D439" s="114">
        <f t="shared" si="45"/>
        <v>40179</v>
      </c>
      <c r="E439" s="114">
        <f t="shared" si="46"/>
        <v>40443</v>
      </c>
      <c r="F439" s="62">
        <f t="shared" si="47"/>
        <v>40443</v>
      </c>
      <c r="G439" s="62">
        <f t="shared" si="48"/>
        <v>40443</v>
      </c>
      <c r="H439" s="87" t="s">
        <v>793</v>
      </c>
      <c r="I439" s="117" t="s">
        <v>793</v>
      </c>
      <c r="J439" s="69" t="s">
        <v>791</v>
      </c>
      <c r="K439" s="68"/>
      <c r="L439" s="117" t="s">
        <v>37</v>
      </c>
      <c r="M439" s="117" t="s">
        <v>37</v>
      </c>
      <c r="N439" s="117"/>
      <c r="O439" s="117"/>
      <c r="P439" s="117"/>
      <c r="Q439" s="117"/>
      <c r="R439" s="117"/>
      <c r="S439" s="117"/>
      <c r="T439" s="117"/>
      <c r="U439" s="117"/>
      <c r="V439" s="117"/>
      <c r="W439" s="117" t="s">
        <v>37</v>
      </c>
      <c r="X439" s="68"/>
      <c r="Y439" s="117"/>
      <c r="Z439" s="117"/>
      <c r="AA439" s="85"/>
    </row>
    <row r="440" spans="1:27" x14ac:dyDescent="0.3">
      <c r="A440" s="114" t="str">
        <f t="shared" si="42"/>
        <v>2010</v>
      </c>
      <c r="B440" s="114" t="str">
        <f t="shared" si="43"/>
        <v>265</v>
      </c>
      <c r="C440" s="114" t="str">
        <f t="shared" si="44"/>
        <v>1/1/2010</v>
      </c>
      <c r="D440" s="114">
        <f t="shared" si="45"/>
        <v>40179</v>
      </c>
      <c r="E440" s="114">
        <f t="shared" si="46"/>
        <v>40443</v>
      </c>
      <c r="F440" s="62">
        <f t="shared" si="47"/>
        <v>40443</v>
      </c>
      <c r="G440" s="62">
        <f t="shared" si="48"/>
        <v>40443</v>
      </c>
      <c r="H440" s="87" t="s">
        <v>793</v>
      </c>
      <c r="I440" s="117" t="s">
        <v>793</v>
      </c>
      <c r="J440" s="69" t="s">
        <v>316</v>
      </c>
      <c r="K440" s="68"/>
      <c r="L440" s="117"/>
      <c r="M440" s="117"/>
      <c r="N440" s="117"/>
      <c r="O440" s="117" t="s">
        <v>37</v>
      </c>
      <c r="P440" s="117"/>
      <c r="Q440" s="117"/>
      <c r="R440" s="117"/>
      <c r="S440" s="117"/>
      <c r="T440" s="117"/>
      <c r="U440" s="117"/>
      <c r="V440" s="117"/>
      <c r="W440" s="117" t="s">
        <v>37</v>
      </c>
      <c r="X440" s="68"/>
      <c r="Y440" s="117"/>
      <c r="Z440" s="117"/>
      <c r="AA440" s="85"/>
    </row>
    <row r="441" spans="1:27" ht="22.8" x14ac:dyDescent="0.3">
      <c r="A441" s="114" t="str">
        <f t="shared" si="42"/>
        <v>2010</v>
      </c>
      <c r="B441" s="114" t="str">
        <f t="shared" si="43"/>
        <v>278</v>
      </c>
      <c r="C441" s="114" t="str">
        <f t="shared" si="44"/>
        <v>1/1/2010</v>
      </c>
      <c r="D441" s="114">
        <f t="shared" si="45"/>
        <v>40179</v>
      </c>
      <c r="E441" s="114">
        <f t="shared" si="46"/>
        <v>40456</v>
      </c>
      <c r="F441" s="62">
        <f t="shared" si="47"/>
        <v>40456</v>
      </c>
      <c r="G441" s="62">
        <f t="shared" si="48"/>
        <v>40456</v>
      </c>
      <c r="H441" s="114" t="s">
        <v>771</v>
      </c>
      <c r="I441" s="114"/>
      <c r="J441" s="69" t="s">
        <v>789</v>
      </c>
      <c r="K441" s="116" t="s">
        <v>37</v>
      </c>
      <c r="L441" s="114"/>
      <c r="M441" s="114"/>
      <c r="N441" s="114"/>
      <c r="O441" s="114"/>
      <c r="P441" s="114"/>
      <c r="Q441" s="114"/>
      <c r="R441" s="114"/>
      <c r="S441" s="114"/>
      <c r="T441" s="114" t="s">
        <v>37</v>
      </c>
      <c r="U441" s="114"/>
      <c r="V441" s="114"/>
      <c r="W441" s="114"/>
      <c r="X441" s="116"/>
      <c r="Y441" s="114"/>
      <c r="Z441" s="114"/>
      <c r="AA441" s="72" t="s">
        <v>786</v>
      </c>
    </row>
    <row r="442" spans="1:27" x14ac:dyDescent="0.3">
      <c r="A442" s="114" t="str">
        <f t="shared" si="42"/>
        <v>2010</v>
      </c>
      <c r="B442" s="114" t="str">
        <f t="shared" si="43"/>
        <v>288</v>
      </c>
      <c r="C442" s="114" t="str">
        <f t="shared" si="44"/>
        <v>1/1/2010</v>
      </c>
      <c r="D442" s="114">
        <f t="shared" si="45"/>
        <v>40179</v>
      </c>
      <c r="E442" s="114">
        <f t="shared" si="46"/>
        <v>40466</v>
      </c>
      <c r="F442" s="62">
        <f t="shared" si="47"/>
        <v>40466</v>
      </c>
      <c r="G442" s="62">
        <f t="shared" si="48"/>
        <v>40466</v>
      </c>
      <c r="H442" s="117" t="s">
        <v>175</v>
      </c>
      <c r="I442" s="117" t="s">
        <v>176</v>
      </c>
      <c r="J442" s="69" t="s">
        <v>177</v>
      </c>
      <c r="K442" s="68" t="s">
        <v>37</v>
      </c>
      <c r="L442" s="117"/>
      <c r="M442" s="117"/>
      <c r="N442" s="117"/>
      <c r="O442" s="117"/>
      <c r="P442" s="117" t="s">
        <v>37</v>
      </c>
      <c r="Q442" s="117" t="s">
        <v>37</v>
      </c>
      <c r="R442" s="117"/>
      <c r="S442" s="117" t="s">
        <v>37</v>
      </c>
      <c r="T442" s="117"/>
      <c r="U442" s="117"/>
      <c r="V442" s="117"/>
      <c r="W442" s="117"/>
      <c r="X442" s="68"/>
      <c r="Y442" s="117" t="s">
        <v>37</v>
      </c>
      <c r="Z442" s="117"/>
      <c r="AA442" s="83" t="s">
        <v>575</v>
      </c>
    </row>
    <row r="443" spans="1:27" ht="22.8" x14ac:dyDescent="0.3">
      <c r="A443" s="114" t="str">
        <f t="shared" si="42"/>
        <v>2010</v>
      </c>
      <c r="B443" s="114" t="str">
        <f t="shared" si="43"/>
        <v>291</v>
      </c>
      <c r="C443" s="114" t="str">
        <f t="shared" si="44"/>
        <v>1/1/2010</v>
      </c>
      <c r="D443" s="114">
        <f t="shared" si="45"/>
        <v>40179</v>
      </c>
      <c r="E443" s="114">
        <f t="shared" si="46"/>
        <v>40469</v>
      </c>
      <c r="F443" s="62">
        <f t="shared" si="47"/>
        <v>40469</v>
      </c>
      <c r="G443" s="62">
        <f t="shared" si="48"/>
        <v>40469</v>
      </c>
      <c r="H443" s="114" t="s">
        <v>787</v>
      </c>
      <c r="I443" s="114"/>
      <c r="J443" s="69" t="s">
        <v>789</v>
      </c>
      <c r="K443" s="116" t="s">
        <v>37</v>
      </c>
      <c r="L443" s="114"/>
      <c r="M443" s="114"/>
      <c r="N443" s="114"/>
      <c r="O443" s="114"/>
      <c r="P443" s="114"/>
      <c r="Q443" s="114"/>
      <c r="R443" s="114"/>
      <c r="S443" s="114"/>
      <c r="T443" s="114" t="s">
        <v>37</v>
      </c>
      <c r="U443" s="114"/>
      <c r="V443" s="114"/>
      <c r="W443" s="114"/>
      <c r="X443" s="116"/>
      <c r="Y443" s="114"/>
      <c r="Z443" s="114"/>
      <c r="AA443" s="72" t="s">
        <v>788</v>
      </c>
    </row>
    <row r="444" spans="1:27" x14ac:dyDescent="0.3">
      <c r="A444" s="114" t="str">
        <f t="shared" si="42"/>
        <v>2010</v>
      </c>
      <c r="B444" s="114" t="str">
        <f t="shared" si="43"/>
        <v>300</v>
      </c>
      <c r="C444" s="114" t="str">
        <f t="shared" si="44"/>
        <v>1/1/2010</v>
      </c>
      <c r="D444" s="114">
        <f t="shared" si="45"/>
        <v>40179</v>
      </c>
      <c r="E444" s="114">
        <f t="shared" si="46"/>
        <v>40478</v>
      </c>
      <c r="F444" s="62">
        <f t="shared" si="47"/>
        <v>40478</v>
      </c>
      <c r="G444" s="62">
        <f t="shared" si="48"/>
        <v>40478</v>
      </c>
      <c r="H444" s="68" t="s">
        <v>772</v>
      </c>
      <c r="I444" s="117"/>
      <c r="J444" s="69" t="s">
        <v>773</v>
      </c>
      <c r="K444" s="68" t="s">
        <v>37</v>
      </c>
      <c r="L444" s="117"/>
      <c r="M444" s="117"/>
      <c r="N444" s="117"/>
      <c r="O444" s="117"/>
      <c r="P444" s="117"/>
      <c r="Q444" s="117"/>
      <c r="R444" s="117"/>
      <c r="S444" s="117"/>
      <c r="T444" s="117"/>
      <c r="U444" s="117"/>
      <c r="V444" s="117"/>
      <c r="W444" s="117"/>
      <c r="X444" s="68"/>
      <c r="Y444" s="117"/>
      <c r="Z444" s="117"/>
      <c r="AA444" s="83"/>
    </row>
    <row r="445" spans="1:27" x14ac:dyDescent="0.3">
      <c r="A445" s="114" t="str">
        <f t="shared" si="42"/>
        <v>2010</v>
      </c>
      <c r="B445" s="114" t="str">
        <f t="shared" si="43"/>
        <v>310</v>
      </c>
      <c r="C445" s="114" t="str">
        <f t="shared" si="44"/>
        <v>1/1/2010</v>
      </c>
      <c r="D445" s="114">
        <f t="shared" si="45"/>
        <v>40179</v>
      </c>
      <c r="E445" s="114">
        <f t="shared" si="46"/>
        <v>40488</v>
      </c>
      <c r="F445" s="62">
        <f t="shared" si="47"/>
        <v>40488</v>
      </c>
      <c r="G445" s="62">
        <f t="shared" si="48"/>
        <v>40488</v>
      </c>
      <c r="H445" s="87" t="s">
        <v>337</v>
      </c>
      <c r="I445" s="117"/>
      <c r="J445" s="69" t="s">
        <v>1099</v>
      </c>
      <c r="K445" s="68" t="s">
        <v>37</v>
      </c>
      <c r="L445" s="117"/>
      <c r="M445" s="117"/>
      <c r="N445" s="117"/>
      <c r="O445" s="117"/>
      <c r="P445" s="117"/>
      <c r="Q445" s="117"/>
      <c r="R445" s="117"/>
      <c r="S445" s="117"/>
      <c r="T445" s="117"/>
      <c r="U445" s="117"/>
      <c r="V445" s="117"/>
      <c r="W445" s="117"/>
      <c r="X445" s="68" t="s">
        <v>37</v>
      </c>
      <c r="Y445" s="117"/>
      <c r="Z445" s="117"/>
      <c r="AA445" s="86" t="s">
        <v>1827</v>
      </c>
    </row>
    <row r="446" spans="1:27" ht="22.8" x14ac:dyDescent="0.3">
      <c r="A446" s="114" t="str">
        <f t="shared" si="42"/>
        <v>2010</v>
      </c>
      <c r="B446" s="114" t="str">
        <f t="shared" si="43"/>
        <v>313</v>
      </c>
      <c r="C446" s="114" t="str">
        <f t="shared" si="44"/>
        <v>1/1/2010</v>
      </c>
      <c r="D446" s="114">
        <f t="shared" si="45"/>
        <v>40179</v>
      </c>
      <c r="E446" s="114">
        <f t="shared" si="46"/>
        <v>40491</v>
      </c>
      <c r="F446" s="62">
        <f t="shared" si="47"/>
        <v>40491</v>
      </c>
      <c r="G446" s="62">
        <f t="shared" si="48"/>
        <v>40491</v>
      </c>
      <c r="H446" s="117" t="s">
        <v>178</v>
      </c>
      <c r="I446" s="117" t="s">
        <v>503</v>
      </c>
      <c r="J446" s="69" t="s">
        <v>233</v>
      </c>
      <c r="K446" s="68"/>
      <c r="L446" s="117"/>
      <c r="M446" s="117"/>
      <c r="N446" s="117" t="s">
        <v>37</v>
      </c>
      <c r="O446" s="117"/>
      <c r="P446" s="117"/>
      <c r="Q446" s="117" t="s">
        <v>37</v>
      </c>
      <c r="R446" s="117"/>
      <c r="S446" s="117"/>
      <c r="T446" s="117" t="s">
        <v>37</v>
      </c>
      <c r="U446" s="117"/>
      <c r="V446" s="117"/>
      <c r="W446" s="117"/>
      <c r="X446" s="68"/>
      <c r="Y446" s="117" t="s">
        <v>37</v>
      </c>
      <c r="Z446" s="117"/>
      <c r="AA446" s="83" t="s">
        <v>162</v>
      </c>
    </row>
    <row r="447" spans="1:27" x14ac:dyDescent="0.3">
      <c r="A447" s="114" t="str">
        <f t="shared" si="42"/>
        <v>2010</v>
      </c>
      <c r="B447" s="114" t="str">
        <f t="shared" si="43"/>
        <v>315</v>
      </c>
      <c r="C447" s="114" t="str">
        <f t="shared" si="44"/>
        <v>1/1/2010</v>
      </c>
      <c r="D447" s="114">
        <f t="shared" si="45"/>
        <v>40179</v>
      </c>
      <c r="E447" s="114">
        <f t="shared" si="46"/>
        <v>40493</v>
      </c>
      <c r="F447" s="62">
        <f t="shared" si="47"/>
        <v>40493</v>
      </c>
      <c r="G447" s="62">
        <f t="shared" si="48"/>
        <v>40493</v>
      </c>
      <c r="H447" s="68" t="s">
        <v>774</v>
      </c>
      <c r="I447" s="117"/>
      <c r="J447" s="69" t="s">
        <v>775</v>
      </c>
      <c r="K447" s="68" t="s">
        <v>37</v>
      </c>
      <c r="L447" s="117"/>
      <c r="M447" s="117"/>
      <c r="N447" s="117"/>
      <c r="O447" s="117"/>
      <c r="P447" s="117"/>
      <c r="Q447" s="117"/>
      <c r="R447" s="117"/>
      <c r="S447" s="117"/>
      <c r="T447" s="117"/>
      <c r="U447" s="117"/>
      <c r="V447" s="117"/>
      <c r="W447" s="117"/>
      <c r="X447" s="68"/>
      <c r="Y447" s="117"/>
      <c r="Z447" s="117"/>
      <c r="AA447" s="83"/>
    </row>
    <row r="448" spans="1:27" x14ac:dyDescent="0.3">
      <c r="A448" s="114" t="str">
        <f t="shared" si="42"/>
        <v>2010</v>
      </c>
      <c r="B448" s="114" t="str">
        <f t="shared" si="43"/>
        <v>324</v>
      </c>
      <c r="C448" s="114" t="str">
        <f t="shared" si="44"/>
        <v>1/1/2010</v>
      </c>
      <c r="D448" s="114">
        <f t="shared" si="45"/>
        <v>40179</v>
      </c>
      <c r="E448" s="114">
        <f t="shared" si="46"/>
        <v>40502</v>
      </c>
      <c r="F448" s="62">
        <f t="shared" si="47"/>
        <v>40502</v>
      </c>
      <c r="G448" s="62">
        <f t="shared" si="48"/>
        <v>40502</v>
      </c>
      <c r="H448" s="87" t="s">
        <v>179</v>
      </c>
      <c r="I448" s="117" t="s">
        <v>776</v>
      </c>
      <c r="J448" s="69" t="s">
        <v>2290</v>
      </c>
      <c r="K448" s="68"/>
      <c r="L448" s="117"/>
      <c r="M448" s="117"/>
      <c r="N448" s="117" t="s">
        <v>37</v>
      </c>
      <c r="O448" s="117"/>
      <c r="P448" s="117"/>
      <c r="Q448" s="117" t="s">
        <v>37</v>
      </c>
      <c r="R448" s="117"/>
      <c r="S448" s="117"/>
      <c r="T448" s="117"/>
      <c r="U448" s="117"/>
      <c r="V448" s="117" t="s">
        <v>37</v>
      </c>
      <c r="W448" s="117"/>
      <c r="X448" s="68"/>
      <c r="Y448" s="117" t="s">
        <v>37</v>
      </c>
      <c r="Z448" s="117"/>
      <c r="AA448" s="85" t="s">
        <v>513</v>
      </c>
    </row>
    <row r="449" spans="1:27" x14ac:dyDescent="0.3">
      <c r="A449" s="114" t="str">
        <f t="shared" si="42"/>
        <v>2010</v>
      </c>
      <c r="B449" s="114" t="str">
        <f t="shared" si="43"/>
        <v>324</v>
      </c>
      <c r="C449" s="114" t="str">
        <f t="shared" si="44"/>
        <v>1/1/2010</v>
      </c>
      <c r="D449" s="114">
        <f t="shared" si="45"/>
        <v>40179</v>
      </c>
      <c r="E449" s="114">
        <f t="shared" si="46"/>
        <v>40502</v>
      </c>
      <c r="F449" s="62">
        <f t="shared" si="47"/>
        <v>40502</v>
      </c>
      <c r="G449" s="62">
        <f t="shared" si="48"/>
        <v>40502</v>
      </c>
      <c r="H449" s="87" t="s">
        <v>806</v>
      </c>
      <c r="I449" s="117" t="s">
        <v>807</v>
      </c>
      <c r="J449" s="69" t="s">
        <v>699</v>
      </c>
      <c r="K449" s="68"/>
      <c r="L449" s="117"/>
      <c r="M449" s="117"/>
      <c r="N449" s="117" t="s">
        <v>37</v>
      </c>
      <c r="O449" s="117"/>
      <c r="P449" s="117"/>
      <c r="Q449" s="117"/>
      <c r="R449" s="117"/>
      <c r="S449" s="117"/>
      <c r="T449" s="117"/>
      <c r="U449" s="117"/>
      <c r="V449" s="117"/>
      <c r="W449" s="117" t="s">
        <v>37</v>
      </c>
      <c r="X449" s="68"/>
      <c r="Y449" s="117"/>
      <c r="Z449" s="117"/>
      <c r="AA449" s="85"/>
    </row>
    <row r="450" spans="1:27" x14ac:dyDescent="0.3">
      <c r="A450" s="114" t="str">
        <f t="shared" ref="A450:A513" si="49">LEFT(H450,4)</f>
        <v>2010</v>
      </c>
      <c r="B450" s="114" t="str">
        <f t="shared" ref="B450:B513" si="50">MID(H450,6,3)</f>
        <v>324</v>
      </c>
      <c r="C450" s="114" t="str">
        <f t="shared" ref="C450:C513" si="51">"1/1/"&amp;A450</f>
        <v>1/1/2010</v>
      </c>
      <c r="D450" s="114">
        <f t="shared" ref="D450:D513" si="52">DATEVALUE(C450)</f>
        <v>40179</v>
      </c>
      <c r="E450" s="114">
        <f t="shared" ref="E450:E513" si="53">D450+B450-1</f>
        <v>40502</v>
      </c>
      <c r="F450" s="62">
        <f t="shared" ref="F450:F513" si="54">E450</f>
        <v>40502</v>
      </c>
      <c r="G450" s="62">
        <f t="shared" ref="G450:G513" si="55">DATEVALUE("1/1/"&amp;LEFT(H450,4))+MID(H450,6,3)-1</f>
        <v>40502</v>
      </c>
      <c r="H450" s="87" t="s">
        <v>808</v>
      </c>
      <c r="I450" s="117" t="s">
        <v>809</v>
      </c>
      <c r="J450" s="69" t="s">
        <v>800</v>
      </c>
      <c r="K450" s="68"/>
      <c r="L450" s="117"/>
      <c r="M450" s="117"/>
      <c r="N450" s="117" t="s">
        <v>37</v>
      </c>
      <c r="O450" s="117"/>
      <c r="P450" s="117"/>
      <c r="Q450" s="117"/>
      <c r="R450" s="117"/>
      <c r="S450" s="117"/>
      <c r="T450" s="117"/>
      <c r="U450" s="117"/>
      <c r="V450" s="117"/>
      <c r="W450" s="117" t="s">
        <v>37</v>
      </c>
      <c r="X450" s="68"/>
      <c r="Y450" s="117"/>
      <c r="Z450" s="117"/>
      <c r="AA450" s="85"/>
    </row>
    <row r="451" spans="1:27" x14ac:dyDescent="0.3">
      <c r="A451" s="114" t="str">
        <f t="shared" si="49"/>
        <v>2010</v>
      </c>
      <c r="B451" s="114" t="str">
        <f t="shared" si="50"/>
        <v>334</v>
      </c>
      <c r="C451" s="114" t="str">
        <f t="shared" si="51"/>
        <v>1/1/2010</v>
      </c>
      <c r="D451" s="114">
        <f t="shared" si="52"/>
        <v>40179</v>
      </c>
      <c r="E451" s="114">
        <f t="shared" si="53"/>
        <v>40512</v>
      </c>
      <c r="F451" s="62">
        <f t="shared" si="54"/>
        <v>40512</v>
      </c>
      <c r="G451" s="62">
        <f t="shared" si="55"/>
        <v>40512</v>
      </c>
      <c r="H451" s="68" t="s">
        <v>778</v>
      </c>
      <c r="I451" s="117"/>
      <c r="J451" s="69" t="s">
        <v>779</v>
      </c>
      <c r="K451" s="68" t="s">
        <v>37</v>
      </c>
      <c r="L451" s="117"/>
      <c r="M451" s="117"/>
      <c r="N451" s="117"/>
      <c r="O451" s="117"/>
      <c r="P451" s="117"/>
      <c r="Q451" s="117"/>
      <c r="R451" s="117"/>
      <c r="S451" s="117"/>
      <c r="T451" s="117"/>
      <c r="U451" s="117"/>
      <c r="V451" s="117"/>
      <c r="W451" s="117"/>
      <c r="X451" s="68"/>
      <c r="Y451" s="117"/>
      <c r="Z451" s="117"/>
      <c r="AA451" s="83"/>
    </row>
    <row r="452" spans="1:27" x14ac:dyDescent="0.3">
      <c r="A452" s="114" t="str">
        <f t="shared" si="49"/>
        <v>2010</v>
      </c>
      <c r="B452" s="114" t="str">
        <f t="shared" si="50"/>
        <v>336</v>
      </c>
      <c r="C452" s="114" t="str">
        <f t="shared" si="51"/>
        <v>1/1/2010</v>
      </c>
      <c r="D452" s="114">
        <f t="shared" si="52"/>
        <v>40179</v>
      </c>
      <c r="E452" s="114">
        <f t="shared" si="53"/>
        <v>40514</v>
      </c>
      <c r="F452" s="62">
        <f t="shared" si="54"/>
        <v>40514</v>
      </c>
      <c r="G452" s="62">
        <f t="shared" si="55"/>
        <v>40514</v>
      </c>
      <c r="H452" s="117" t="s">
        <v>181</v>
      </c>
      <c r="I452" s="117" t="s">
        <v>182</v>
      </c>
      <c r="J452" s="69" t="s">
        <v>183</v>
      </c>
      <c r="K452" s="68" t="s">
        <v>37</v>
      </c>
      <c r="L452" s="117"/>
      <c r="M452" s="117"/>
      <c r="N452" s="117"/>
      <c r="O452" s="117"/>
      <c r="P452" s="117" t="s">
        <v>37</v>
      </c>
      <c r="Q452" s="117" t="s">
        <v>37</v>
      </c>
      <c r="R452" s="117"/>
      <c r="S452" s="117" t="s">
        <v>37</v>
      </c>
      <c r="T452" s="117"/>
      <c r="U452" s="117"/>
      <c r="V452" s="117"/>
      <c r="W452" s="117"/>
      <c r="X452" s="68"/>
      <c r="Y452" s="117" t="s">
        <v>37</v>
      </c>
      <c r="Z452" s="117"/>
      <c r="AA452" s="83" t="s">
        <v>576</v>
      </c>
    </row>
    <row r="453" spans="1:27" x14ac:dyDescent="0.3">
      <c r="A453" s="114" t="str">
        <f t="shared" si="49"/>
        <v>2010</v>
      </c>
      <c r="B453" s="114" t="str">
        <f t="shared" si="50"/>
        <v>337</v>
      </c>
      <c r="C453" s="114" t="str">
        <f t="shared" si="51"/>
        <v>1/1/2010</v>
      </c>
      <c r="D453" s="114">
        <f t="shared" si="52"/>
        <v>40179</v>
      </c>
      <c r="E453" s="114">
        <f t="shared" si="53"/>
        <v>40515</v>
      </c>
      <c r="F453" s="62">
        <f t="shared" si="54"/>
        <v>40515</v>
      </c>
      <c r="G453" s="62">
        <f t="shared" si="55"/>
        <v>40515</v>
      </c>
      <c r="H453" s="87" t="s">
        <v>180</v>
      </c>
      <c r="I453" s="117" t="s">
        <v>777</v>
      </c>
      <c r="J453" s="69" t="s">
        <v>2291</v>
      </c>
      <c r="K453" s="68"/>
      <c r="L453" s="117"/>
      <c r="M453" s="117"/>
      <c r="N453" s="117" t="s">
        <v>37</v>
      </c>
      <c r="O453" s="117"/>
      <c r="P453" s="117"/>
      <c r="Q453" s="117" t="s">
        <v>37</v>
      </c>
      <c r="R453" s="117"/>
      <c r="S453" s="117"/>
      <c r="T453" s="117"/>
      <c r="U453" s="117"/>
      <c r="V453" s="117" t="s">
        <v>37</v>
      </c>
      <c r="W453" s="117"/>
      <c r="X453" s="68"/>
      <c r="Y453" s="117" t="s">
        <v>37</v>
      </c>
      <c r="Z453" s="117"/>
      <c r="AA453" s="85" t="s">
        <v>513</v>
      </c>
    </row>
    <row r="454" spans="1:27" x14ac:dyDescent="0.3">
      <c r="A454" s="114" t="str">
        <f t="shared" si="49"/>
        <v>2010</v>
      </c>
      <c r="B454" s="114" t="str">
        <f t="shared" si="50"/>
        <v>338</v>
      </c>
      <c r="C454" s="114" t="str">
        <f t="shared" si="51"/>
        <v>1/1/2010</v>
      </c>
      <c r="D454" s="114">
        <f t="shared" si="52"/>
        <v>40179</v>
      </c>
      <c r="E454" s="114">
        <f t="shared" si="53"/>
        <v>40516</v>
      </c>
      <c r="F454" s="62">
        <f t="shared" si="54"/>
        <v>40516</v>
      </c>
      <c r="G454" s="62">
        <f t="shared" si="55"/>
        <v>40516</v>
      </c>
      <c r="H454" s="87" t="s">
        <v>810</v>
      </c>
      <c r="I454" s="117" t="s">
        <v>811</v>
      </c>
      <c r="J454" s="69" t="s">
        <v>812</v>
      </c>
      <c r="K454" s="68"/>
      <c r="L454" s="117"/>
      <c r="M454" s="117"/>
      <c r="N454" s="117" t="s">
        <v>37</v>
      </c>
      <c r="O454" s="117"/>
      <c r="P454" s="117"/>
      <c r="Q454" s="117"/>
      <c r="R454" s="117"/>
      <c r="S454" s="117"/>
      <c r="T454" s="117"/>
      <c r="U454" s="117"/>
      <c r="V454" s="117"/>
      <c r="W454" s="117" t="s">
        <v>37</v>
      </c>
      <c r="X454" s="68"/>
      <c r="Y454" s="117"/>
      <c r="Z454" s="117"/>
      <c r="AA454" s="85"/>
    </row>
    <row r="455" spans="1:27" x14ac:dyDescent="0.3">
      <c r="A455" s="114" t="str">
        <f t="shared" si="49"/>
        <v>2010</v>
      </c>
      <c r="B455" s="114" t="str">
        <f t="shared" si="50"/>
        <v>338</v>
      </c>
      <c r="C455" s="114" t="str">
        <f t="shared" si="51"/>
        <v>1/1/2010</v>
      </c>
      <c r="D455" s="114">
        <f t="shared" si="52"/>
        <v>40179</v>
      </c>
      <c r="E455" s="114">
        <f t="shared" si="53"/>
        <v>40516</v>
      </c>
      <c r="F455" s="62">
        <f t="shared" si="54"/>
        <v>40516</v>
      </c>
      <c r="G455" s="62">
        <f t="shared" si="55"/>
        <v>40516</v>
      </c>
      <c r="H455" s="87" t="s">
        <v>813</v>
      </c>
      <c r="I455" s="117" t="s">
        <v>814</v>
      </c>
      <c r="J455" s="69" t="s">
        <v>815</v>
      </c>
      <c r="K455" s="68"/>
      <c r="L455" s="117"/>
      <c r="M455" s="117"/>
      <c r="N455" s="117" t="s">
        <v>37</v>
      </c>
      <c r="O455" s="117"/>
      <c r="P455" s="117"/>
      <c r="Q455" s="117"/>
      <c r="R455" s="117"/>
      <c r="S455" s="117"/>
      <c r="T455" s="117"/>
      <c r="U455" s="117"/>
      <c r="V455" s="117"/>
      <c r="W455" s="117" t="s">
        <v>37</v>
      </c>
      <c r="X455" s="68"/>
      <c r="Y455" s="117"/>
      <c r="Z455" s="117"/>
      <c r="AA455" s="85"/>
    </row>
    <row r="456" spans="1:27" x14ac:dyDescent="0.3">
      <c r="A456" s="114" t="str">
        <f t="shared" si="49"/>
        <v>2010</v>
      </c>
      <c r="B456" s="114" t="str">
        <f t="shared" si="50"/>
        <v>349</v>
      </c>
      <c r="C456" s="114" t="str">
        <f t="shared" si="51"/>
        <v>1/1/2010</v>
      </c>
      <c r="D456" s="114">
        <f t="shared" si="52"/>
        <v>40179</v>
      </c>
      <c r="E456" s="114">
        <f t="shared" si="53"/>
        <v>40527</v>
      </c>
      <c r="F456" s="62">
        <f t="shared" si="54"/>
        <v>40527</v>
      </c>
      <c r="G456" s="62">
        <f t="shared" si="55"/>
        <v>40527</v>
      </c>
      <c r="H456" s="68" t="s">
        <v>780</v>
      </c>
      <c r="I456" s="117"/>
      <c r="J456" s="69" t="s">
        <v>781</v>
      </c>
      <c r="K456" s="68" t="s">
        <v>37</v>
      </c>
      <c r="L456" s="117"/>
      <c r="M456" s="117"/>
      <c r="N456" s="117"/>
      <c r="O456" s="117"/>
      <c r="P456" s="117"/>
      <c r="Q456" s="117"/>
      <c r="R456" s="117"/>
      <c r="S456" s="117"/>
      <c r="T456" s="117"/>
      <c r="U456" s="117"/>
      <c r="V456" s="117"/>
      <c r="W456" s="117"/>
      <c r="X456" s="68"/>
      <c r="Y456" s="117"/>
      <c r="Z456" s="117"/>
      <c r="AA456" s="83"/>
    </row>
    <row r="457" spans="1:27" ht="23.4" thickBot="1" x14ac:dyDescent="0.35">
      <c r="A457" s="114" t="str">
        <f t="shared" si="49"/>
        <v>2010</v>
      </c>
      <c r="B457" s="114" t="str">
        <f t="shared" si="50"/>
        <v>350</v>
      </c>
      <c r="C457" s="114" t="str">
        <f t="shared" si="51"/>
        <v>1/1/2010</v>
      </c>
      <c r="D457" s="114">
        <f t="shared" si="52"/>
        <v>40179</v>
      </c>
      <c r="E457" s="114">
        <f t="shared" si="53"/>
        <v>40528</v>
      </c>
      <c r="F457" s="62">
        <f t="shared" si="54"/>
        <v>40528</v>
      </c>
      <c r="G457" s="97">
        <f t="shared" si="55"/>
        <v>40528</v>
      </c>
      <c r="H457" s="118" t="s">
        <v>782</v>
      </c>
      <c r="I457" s="118" t="s">
        <v>783</v>
      </c>
      <c r="J457" s="82" t="s">
        <v>831</v>
      </c>
      <c r="K457" s="92"/>
      <c r="L457" s="118"/>
      <c r="M457" s="118"/>
      <c r="N457" s="118" t="s">
        <v>37</v>
      </c>
      <c r="O457" s="118"/>
      <c r="P457" s="118"/>
      <c r="Q457" s="118" t="s">
        <v>37</v>
      </c>
      <c r="R457" s="118"/>
      <c r="S457" s="118"/>
      <c r="T457" s="118" t="s">
        <v>37</v>
      </c>
      <c r="U457" s="118"/>
      <c r="V457" s="118"/>
      <c r="W457" s="118"/>
      <c r="X457" s="92"/>
      <c r="Y457" s="118" t="s">
        <v>37</v>
      </c>
      <c r="Z457" s="118"/>
      <c r="AA457" s="110" t="s">
        <v>162</v>
      </c>
    </row>
    <row r="458" spans="1:27" x14ac:dyDescent="0.3">
      <c r="A458" s="114" t="str">
        <f t="shared" si="49"/>
        <v>2011</v>
      </c>
      <c r="B458" s="114" t="str">
        <f t="shared" si="50"/>
        <v>002</v>
      </c>
      <c r="C458" s="114" t="str">
        <f t="shared" si="51"/>
        <v>1/1/2011</v>
      </c>
      <c r="D458" s="114">
        <f t="shared" si="52"/>
        <v>40544</v>
      </c>
      <c r="E458" s="114">
        <f t="shared" si="53"/>
        <v>40545</v>
      </c>
      <c r="F458" s="62">
        <f t="shared" si="54"/>
        <v>40545</v>
      </c>
      <c r="G458" s="96">
        <f t="shared" si="55"/>
        <v>40545</v>
      </c>
      <c r="H458" s="33" t="s">
        <v>184</v>
      </c>
      <c r="I458" s="89" t="s">
        <v>816</v>
      </c>
      <c r="J458" s="90" t="s">
        <v>2292</v>
      </c>
      <c r="K458" s="91"/>
      <c r="L458" s="89"/>
      <c r="M458" s="89"/>
      <c r="N458" s="89" t="s">
        <v>37</v>
      </c>
      <c r="O458" s="89"/>
      <c r="P458" s="89"/>
      <c r="Q458" s="89" t="s">
        <v>37</v>
      </c>
      <c r="R458" s="89"/>
      <c r="S458" s="89"/>
      <c r="T458" s="89"/>
      <c r="U458" s="89"/>
      <c r="V458" s="89" t="s">
        <v>37</v>
      </c>
      <c r="W458" s="89"/>
      <c r="X458" s="91"/>
      <c r="Y458" s="89" t="s">
        <v>37</v>
      </c>
      <c r="Z458" s="89"/>
      <c r="AA458" s="39" t="s">
        <v>513</v>
      </c>
    </row>
    <row r="459" spans="1:27" x14ac:dyDescent="0.3">
      <c r="A459" s="114" t="str">
        <f t="shared" si="49"/>
        <v>2011</v>
      </c>
      <c r="B459" s="114" t="str">
        <f t="shared" si="50"/>
        <v>002</v>
      </c>
      <c r="C459" s="114" t="str">
        <f t="shared" si="51"/>
        <v>1/1/2011</v>
      </c>
      <c r="D459" s="114">
        <f t="shared" si="52"/>
        <v>40544</v>
      </c>
      <c r="E459" s="114">
        <f t="shared" si="53"/>
        <v>40545</v>
      </c>
      <c r="F459" s="62">
        <f t="shared" si="54"/>
        <v>40545</v>
      </c>
      <c r="G459" s="62">
        <f t="shared" si="55"/>
        <v>40545</v>
      </c>
      <c r="H459" s="87" t="s">
        <v>891</v>
      </c>
      <c r="I459" s="117" t="s">
        <v>892</v>
      </c>
      <c r="J459" s="69" t="s">
        <v>893</v>
      </c>
      <c r="K459" s="68"/>
      <c r="L459" s="117"/>
      <c r="M459" s="117"/>
      <c r="N459" s="117" t="s">
        <v>37</v>
      </c>
      <c r="O459" s="117"/>
      <c r="P459" s="117"/>
      <c r="Q459" s="117"/>
      <c r="R459" s="117"/>
      <c r="S459" s="117"/>
      <c r="T459" s="117"/>
      <c r="U459" s="117"/>
      <c r="V459" s="117"/>
      <c r="W459" s="117" t="s">
        <v>37</v>
      </c>
      <c r="X459" s="68"/>
      <c r="Y459" s="117"/>
      <c r="Z459" s="117"/>
      <c r="AA459" s="85"/>
    </row>
    <row r="460" spans="1:27" x14ac:dyDescent="0.3">
      <c r="A460" s="114" t="str">
        <f t="shared" si="49"/>
        <v>2011</v>
      </c>
      <c r="B460" s="114" t="str">
        <f t="shared" si="50"/>
        <v>002</v>
      </c>
      <c r="C460" s="114" t="str">
        <f t="shared" si="51"/>
        <v>1/1/2011</v>
      </c>
      <c r="D460" s="114">
        <f t="shared" si="52"/>
        <v>40544</v>
      </c>
      <c r="E460" s="114">
        <f t="shared" si="53"/>
        <v>40545</v>
      </c>
      <c r="F460" s="62">
        <f t="shared" si="54"/>
        <v>40545</v>
      </c>
      <c r="G460" s="62">
        <f t="shared" si="55"/>
        <v>40545</v>
      </c>
      <c r="H460" s="87" t="s">
        <v>894</v>
      </c>
      <c r="I460" s="117" t="s">
        <v>895</v>
      </c>
      <c r="J460" s="69" t="s">
        <v>718</v>
      </c>
      <c r="K460" s="68"/>
      <c r="L460" s="117"/>
      <c r="M460" s="117"/>
      <c r="N460" s="117" t="s">
        <v>37</v>
      </c>
      <c r="O460" s="117"/>
      <c r="P460" s="117"/>
      <c r="Q460" s="117"/>
      <c r="R460" s="117"/>
      <c r="S460" s="117"/>
      <c r="T460" s="117"/>
      <c r="U460" s="117"/>
      <c r="V460" s="117"/>
      <c r="W460" s="117" t="s">
        <v>37</v>
      </c>
      <c r="X460" s="68"/>
      <c r="Y460" s="117"/>
      <c r="Z460" s="117"/>
      <c r="AA460" s="85"/>
    </row>
    <row r="461" spans="1:27" x14ac:dyDescent="0.3">
      <c r="A461" s="114" t="str">
        <f t="shared" si="49"/>
        <v>2011</v>
      </c>
      <c r="B461" s="114" t="str">
        <f t="shared" si="50"/>
        <v>011</v>
      </c>
      <c r="C461" s="114" t="str">
        <f t="shared" si="51"/>
        <v>1/1/2011</v>
      </c>
      <c r="D461" s="114">
        <f t="shared" si="52"/>
        <v>40544</v>
      </c>
      <c r="E461" s="114">
        <f t="shared" si="53"/>
        <v>40554</v>
      </c>
      <c r="F461" s="62">
        <f t="shared" si="54"/>
        <v>40554</v>
      </c>
      <c r="G461" s="62">
        <f t="shared" si="55"/>
        <v>40554</v>
      </c>
      <c r="H461" s="87" t="s">
        <v>185</v>
      </c>
      <c r="I461" s="117" t="s">
        <v>817</v>
      </c>
      <c r="J461" s="69" t="s">
        <v>2293</v>
      </c>
      <c r="K461" s="68"/>
      <c r="L461" s="117"/>
      <c r="M461" s="117"/>
      <c r="N461" s="117" t="s">
        <v>37</v>
      </c>
      <c r="O461" s="117"/>
      <c r="P461" s="117"/>
      <c r="Q461" s="117" t="s">
        <v>37</v>
      </c>
      <c r="R461" s="117"/>
      <c r="S461" s="117"/>
      <c r="T461" s="117"/>
      <c r="U461" s="117"/>
      <c r="V461" s="117" t="s">
        <v>37</v>
      </c>
      <c r="W461" s="117"/>
      <c r="X461" s="68"/>
      <c r="Y461" s="117" t="s">
        <v>37</v>
      </c>
      <c r="Z461" s="117"/>
      <c r="AA461" s="85" t="s">
        <v>513</v>
      </c>
    </row>
    <row r="462" spans="1:27" x14ac:dyDescent="0.3">
      <c r="A462" s="114" t="str">
        <f t="shared" si="49"/>
        <v>2011</v>
      </c>
      <c r="B462" s="114" t="str">
        <f t="shared" si="50"/>
        <v>011</v>
      </c>
      <c r="C462" s="114" t="str">
        <f t="shared" si="51"/>
        <v>1/1/2011</v>
      </c>
      <c r="D462" s="114">
        <f t="shared" si="52"/>
        <v>40544</v>
      </c>
      <c r="E462" s="114">
        <f t="shared" si="53"/>
        <v>40554</v>
      </c>
      <c r="F462" s="62">
        <f t="shared" si="54"/>
        <v>40554</v>
      </c>
      <c r="G462" s="62">
        <f t="shared" si="55"/>
        <v>40554</v>
      </c>
      <c r="H462" s="87" t="s">
        <v>896</v>
      </c>
      <c r="I462" s="117" t="s">
        <v>896</v>
      </c>
      <c r="J462" s="69" t="s">
        <v>897</v>
      </c>
      <c r="K462" s="68"/>
      <c r="L462" s="117"/>
      <c r="M462" s="117"/>
      <c r="N462" s="117" t="s">
        <v>37</v>
      </c>
      <c r="O462" s="117"/>
      <c r="P462" s="117"/>
      <c r="Q462" s="117"/>
      <c r="R462" s="117"/>
      <c r="S462" s="117"/>
      <c r="T462" s="117"/>
      <c r="U462" s="117"/>
      <c r="V462" s="117"/>
      <c r="W462" s="117" t="s">
        <v>37</v>
      </c>
      <c r="X462" s="68"/>
      <c r="Y462" s="117"/>
      <c r="Z462" s="117"/>
      <c r="AA462" s="85"/>
    </row>
    <row r="463" spans="1:27" x14ac:dyDescent="0.3">
      <c r="A463" s="114" t="str">
        <f t="shared" si="49"/>
        <v>2011</v>
      </c>
      <c r="B463" s="114" t="str">
        <f t="shared" si="50"/>
        <v>011</v>
      </c>
      <c r="C463" s="114" t="str">
        <f t="shared" si="51"/>
        <v>1/1/2011</v>
      </c>
      <c r="D463" s="114">
        <f t="shared" si="52"/>
        <v>40544</v>
      </c>
      <c r="E463" s="114">
        <f t="shared" si="53"/>
        <v>40554</v>
      </c>
      <c r="F463" s="62">
        <f t="shared" si="54"/>
        <v>40554</v>
      </c>
      <c r="G463" s="62">
        <f t="shared" si="55"/>
        <v>40554</v>
      </c>
      <c r="H463" s="87" t="s">
        <v>898</v>
      </c>
      <c r="I463" s="117" t="s">
        <v>899</v>
      </c>
      <c r="J463" s="69" t="s">
        <v>697</v>
      </c>
      <c r="K463" s="68"/>
      <c r="L463" s="117"/>
      <c r="M463" s="117"/>
      <c r="N463" s="117" t="s">
        <v>37</v>
      </c>
      <c r="O463" s="117"/>
      <c r="P463" s="117"/>
      <c r="Q463" s="117"/>
      <c r="R463" s="117"/>
      <c r="S463" s="117"/>
      <c r="T463" s="117"/>
      <c r="U463" s="117"/>
      <c r="V463" s="117"/>
      <c r="W463" s="117" t="s">
        <v>37</v>
      </c>
      <c r="X463" s="68"/>
      <c r="Y463" s="117"/>
      <c r="Z463" s="117"/>
      <c r="AA463" s="85"/>
    </row>
    <row r="464" spans="1:27" x14ac:dyDescent="0.3">
      <c r="A464" s="12" t="str">
        <f t="shared" si="49"/>
        <v>2011</v>
      </c>
      <c r="B464" s="12" t="str">
        <f t="shared" si="50"/>
        <v>013</v>
      </c>
      <c r="C464" s="12" t="str">
        <f t="shared" si="51"/>
        <v>1/1/2011</v>
      </c>
      <c r="D464" s="12">
        <f t="shared" si="52"/>
        <v>40544</v>
      </c>
      <c r="E464" s="12">
        <f t="shared" si="53"/>
        <v>40556</v>
      </c>
      <c r="F464" s="16">
        <f t="shared" si="54"/>
        <v>40556</v>
      </c>
      <c r="G464" s="62">
        <f t="shared" si="55"/>
        <v>40556</v>
      </c>
      <c r="H464" s="68" t="s">
        <v>186</v>
      </c>
      <c r="I464" s="117" t="s">
        <v>952</v>
      </c>
      <c r="J464" s="69" t="s">
        <v>187</v>
      </c>
      <c r="K464" s="68" t="s">
        <v>37</v>
      </c>
      <c r="L464" s="117"/>
      <c r="M464" s="117"/>
      <c r="N464" s="117"/>
      <c r="O464" s="117"/>
      <c r="P464" s="117" t="s">
        <v>37</v>
      </c>
      <c r="Q464" s="117"/>
      <c r="R464" s="117"/>
      <c r="S464" s="117"/>
      <c r="T464" s="117" t="s">
        <v>37</v>
      </c>
      <c r="U464" s="117"/>
      <c r="V464" s="117"/>
      <c r="W464" s="117"/>
      <c r="X464" s="68"/>
      <c r="Y464" s="117" t="s">
        <v>37</v>
      </c>
      <c r="Z464" s="117"/>
      <c r="AA464" s="86"/>
    </row>
    <row r="465" spans="1:27" x14ac:dyDescent="0.3">
      <c r="A465" s="114" t="str">
        <f t="shared" si="49"/>
        <v>2011</v>
      </c>
      <c r="B465" s="114" t="str">
        <f t="shared" si="50"/>
        <v>019</v>
      </c>
      <c r="C465" s="114" t="str">
        <f t="shared" si="51"/>
        <v>1/1/2011</v>
      </c>
      <c r="D465" s="114">
        <f t="shared" si="52"/>
        <v>40544</v>
      </c>
      <c r="E465" s="114">
        <f t="shared" si="53"/>
        <v>40562</v>
      </c>
      <c r="F465" s="62">
        <f t="shared" si="54"/>
        <v>40562</v>
      </c>
      <c r="G465" s="62">
        <f t="shared" si="55"/>
        <v>40562</v>
      </c>
      <c r="H465" s="117" t="s">
        <v>188</v>
      </c>
      <c r="I465" s="117" t="s">
        <v>189</v>
      </c>
      <c r="J465" s="69" t="s">
        <v>190</v>
      </c>
      <c r="K465" s="68" t="s">
        <v>37</v>
      </c>
      <c r="L465" s="117"/>
      <c r="M465" s="117"/>
      <c r="N465" s="117"/>
      <c r="O465" s="117"/>
      <c r="P465" s="117" t="s">
        <v>37</v>
      </c>
      <c r="Q465" s="117" t="s">
        <v>37</v>
      </c>
      <c r="R465" s="117"/>
      <c r="S465" s="117" t="s">
        <v>37</v>
      </c>
      <c r="T465" s="117"/>
      <c r="U465" s="117"/>
      <c r="V465" s="117"/>
      <c r="W465" s="117"/>
      <c r="X465" s="68"/>
      <c r="Y465" s="117" t="s">
        <v>37</v>
      </c>
      <c r="Z465" s="117"/>
      <c r="AA465" s="83" t="s">
        <v>577</v>
      </c>
    </row>
    <row r="466" spans="1:27" x14ac:dyDescent="0.3">
      <c r="A466" s="114" t="str">
        <f t="shared" si="49"/>
        <v>2011</v>
      </c>
      <c r="B466" s="114" t="str">
        <f t="shared" si="50"/>
        <v>020</v>
      </c>
      <c r="C466" s="114" t="str">
        <f t="shared" si="51"/>
        <v>1/1/2011</v>
      </c>
      <c r="D466" s="114">
        <f t="shared" si="52"/>
        <v>40544</v>
      </c>
      <c r="E466" s="114">
        <f t="shared" si="53"/>
        <v>40563</v>
      </c>
      <c r="F466" s="62">
        <f t="shared" si="54"/>
        <v>40563</v>
      </c>
      <c r="G466" s="62">
        <f t="shared" si="55"/>
        <v>40563</v>
      </c>
      <c r="H466" s="87" t="s">
        <v>900</v>
      </c>
      <c r="I466" s="117" t="s">
        <v>900</v>
      </c>
      <c r="J466" s="69" t="s">
        <v>483</v>
      </c>
      <c r="K466" s="68"/>
      <c r="L466" s="117"/>
      <c r="M466" s="117"/>
      <c r="N466" s="117" t="s">
        <v>37</v>
      </c>
      <c r="O466" s="117"/>
      <c r="P466" s="117"/>
      <c r="Q466" s="117"/>
      <c r="R466" s="117"/>
      <c r="S466" s="117"/>
      <c r="T466" s="117"/>
      <c r="U466" s="117"/>
      <c r="V466" s="117"/>
      <c r="W466" s="117" t="s">
        <v>37</v>
      </c>
      <c r="X466" s="68"/>
      <c r="Y466" s="117"/>
      <c r="Z466" s="117"/>
      <c r="AA466" s="85"/>
    </row>
    <row r="467" spans="1:27" x14ac:dyDescent="0.3">
      <c r="A467" s="114" t="str">
        <f t="shared" si="49"/>
        <v>2011</v>
      </c>
      <c r="B467" s="114" t="str">
        <f t="shared" si="50"/>
        <v>031</v>
      </c>
      <c r="C467" s="114" t="str">
        <f t="shared" si="51"/>
        <v>1/1/2011</v>
      </c>
      <c r="D467" s="114">
        <f t="shared" si="52"/>
        <v>40544</v>
      </c>
      <c r="E467" s="114">
        <f t="shared" si="53"/>
        <v>40574</v>
      </c>
      <c r="F467" s="62">
        <f t="shared" si="54"/>
        <v>40574</v>
      </c>
      <c r="G467" s="62">
        <f t="shared" si="55"/>
        <v>40574</v>
      </c>
      <c r="H467" s="87" t="s">
        <v>338</v>
      </c>
      <c r="I467" s="117"/>
      <c r="J467" s="69" t="s">
        <v>1112</v>
      </c>
      <c r="K467" s="68" t="s">
        <v>37</v>
      </c>
      <c r="L467" s="117"/>
      <c r="M467" s="117"/>
      <c r="N467" s="117"/>
      <c r="O467" s="117"/>
      <c r="P467" s="117"/>
      <c r="Q467" s="117"/>
      <c r="R467" s="117"/>
      <c r="S467" s="117"/>
      <c r="T467" s="117"/>
      <c r="U467" s="117"/>
      <c r="V467" s="117"/>
      <c r="W467" s="117"/>
      <c r="X467" s="68" t="s">
        <v>37</v>
      </c>
      <c r="Y467" s="117"/>
      <c r="Z467" s="117"/>
      <c r="AA467" s="86"/>
    </row>
    <row r="468" spans="1:27" ht="22.8" x14ac:dyDescent="0.3">
      <c r="A468" s="114" t="str">
        <f t="shared" si="49"/>
        <v>2011</v>
      </c>
      <c r="B468" s="114" t="str">
        <f t="shared" si="50"/>
        <v>032</v>
      </c>
      <c r="C468" s="114" t="str">
        <f t="shared" si="51"/>
        <v>1/1/2011</v>
      </c>
      <c r="D468" s="114">
        <f t="shared" si="52"/>
        <v>40544</v>
      </c>
      <c r="E468" s="114">
        <f t="shared" si="53"/>
        <v>40575</v>
      </c>
      <c r="F468" s="62">
        <f t="shared" si="54"/>
        <v>40575</v>
      </c>
      <c r="G468" s="62">
        <f t="shared" si="55"/>
        <v>40575</v>
      </c>
      <c r="H468" s="117" t="s">
        <v>191</v>
      </c>
      <c r="I468" s="117" t="s">
        <v>504</v>
      </c>
      <c r="J468" s="69" t="s">
        <v>234</v>
      </c>
      <c r="K468" s="68"/>
      <c r="L468" s="117"/>
      <c r="M468" s="117"/>
      <c r="N468" s="117" t="s">
        <v>37</v>
      </c>
      <c r="O468" s="117"/>
      <c r="P468" s="117"/>
      <c r="Q468" s="117" t="s">
        <v>37</v>
      </c>
      <c r="R468" s="117"/>
      <c r="S468" s="117"/>
      <c r="T468" s="117" t="s">
        <v>37</v>
      </c>
      <c r="U468" s="117"/>
      <c r="V468" s="117"/>
      <c r="W468" s="117"/>
      <c r="X468" s="68"/>
      <c r="Y468" s="117" t="s">
        <v>37</v>
      </c>
      <c r="Z468" s="117"/>
      <c r="AA468" s="83" t="s">
        <v>162</v>
      </c>
    </row>
    <row r="469" spans="1:27" s="13" customFormat="1" ht="15" thickBot="1" x14ac:dyDescent="0.35">
      <c r="A469" s="80" t="str">
        <f t="shared" si="49"/>
        <v>2011</v>
      </c>
      <c r="B469" s="80" t="str">
        <f t="shared" si="50"/>
        <v>037</v>
      </c>
      <c r="C469" s="80" t="str">
        <f t="shared" si="51"/>
        <v>1/1/2011</v>
      </c>
      <c r="D469" s="80">
        <f t="shared" si="52"/>
        <v>40544</v>
      </c>
      <c r="E469" s="80">
        <f t="shared" si="53"/>
        <v>40580</v>
      </c>
      <c r="F469" s="97">
        <f t="shared" si="54"/>
        <v>40580</v>
      </c>
      <c r="G469" s="62">
        <f t="shared" si="55"/>
        <v>40580</v>
      </c>
      <c r="H469" s="117" t="s">
        <v>818</v>
      </c>
      <c r="I469" s="117"/>
      <c r="J469" s="69" t="s">
        <v>916</v>
      </c>
      <c r="K469" s="68" t="s">
        <v>37</v>
      </c>
      <c r="L469" s="117"/>
      <c r="M469" s="117"/>
      <c r="N469" s="117"/>
      <c r="O469" s="117"/>
      <c r="P469" s="117"/>
      <c r="Q469" s="117"/>
      <c r="R469" s="117"/>
      <c r="S469" s="117"/>
      <c r="T469" s="117"/>
      <c r="U469" s="117"/>
      <c r="V469" s="117"/>
      <c r="W469" s="117"/>
      <c r="X469" s="68"/>
      <c r="Y469" s="117"/>
      <c r="Z469" s="117"/>
      <c r="AA469" s="83"/>
    </row>
    <row r="470" spans="1:27" x14ac:dyDescent="0.3">
      <c r="A470" s="78" t="str">
        <f t="shared" si="49"/>
        <v>2011</v>
      </c>
      <c r="B470" s="78" t="str">
        <f t="shared" si="50"/>
        <v>060</v>
      </c>
      <c r="C470" s="78" t="str">
        <f t="shared" si="51"/>
        <v>1/1/2011</v>
      </c>
      <c r="D470" s="78">
        <f t="shared" si="52"/>
        <v>40544</v>
      </c>
      <c r="E470" s="78">
        <f t="shared" si="53"/>
        <v>40603</v>
      </c>
      <c r="F470" s="96">
        <f t="shared" si="54"/>
        <v>40603</v>
      </c>
      <c r="G470" s="62">
        <f t="shared" si="55"/>
        <v>40603</v>
      </c>
      <c r="H470" s="68" t="s">
        <v>821</v>
      </c>
      <c r="I470" s="117"/>
      <c r="J470" s="69" t="s">
        <v>819</v>
      </c>
      <c r="K470" s="68" t="s">
        <v>37</v>
      </c>
      <c r="L470" s="117"/>
      <c r="M470" s="117"/>
      <c r="N470" s="117"/>
      <c r="O470" s="117"/>
      <c r="P470" s="117"/>
      <c r="Q470" s="117"/>
      <c r="R470" s="117"/>
      <c r="S470" s="117"/>
      <c r="T470" s="117"/>
      <c r="U470" s="117"/>
      <c r="V470" s="117"/>
      <c r="W470" s="117"/>
      <c r="X470" s="68"/>
      <c r="Y470" s="117"/>
      <c r="Z470" s="117"/>
      <c r="AA470" s="83" t="s">
        <v>820</v>
      </c>
    </row>
    <row r="471" spans="1:27" x14ac:dyDescent="0.3">
      <c r="A471" s="114" t="str">
        <f t="shared" si="49"/>
        <v>2011</v>
      </c>
      <c r="B471" s="114" t="str">
        <f t="shared" si="50"/>
        <v>060</v>
      </c>
      <c r="C471" s="114" t="str">
        <f t="shared" si="51"/>
        <v>1/1/2011</v>
      </c>
      <c r="D471" s="114">
        <f t="shared" si="52"/>
        <v>40544</v>
      </c>
      <c r="E471" s="114">
        <f t="shared" si="53"/>
        <v>40603</v>
      </c>
      <c r="F471" s="62">
        <f t="shared" si="54"/>
        <v>40603</v>
      </c>
      <c r="G471" s="62">
        <f t="shared" si="55"/>
        <v>40603</v>
      </c>
      <c r="H471" s="68" t="s">
        <v>822</v>
      </c>
      <c r="I471" s="117" t="s">
        <v>823</v>
      </c>
      <c r="J471" s="69" t="s">
        <v>1196</v>
      </c>
      <c r="K471" s="68" t="s">
        <v>37</v>
      </c>
      <c r="L471" s="117"/>
      <c r="M471" s="117"/>
      <c r="N471" s="117"/>
      <c r="O471" s="117"/>
      <c r="P471" s="117"/>
      <c r="Q471" s="117" t="s">
        <v>37</v>
      </c>
      <c r="R471" s="117"/>
      <c r="S471" s="117"/>
      <c r="T471" s="117"/>
      <c r="U471" s="117"/>
      <c r="V471" s="117" t="s">
        <v>37</v>
      </c>
      <c r="W471" s="117"/>
      <c r="X471" s="68"/>
      <c r="Y471" s="117"/>
      <c r="Z471" s="117"/>
      <c r="AA471" s="83" t="s">
        <v>972</v>
      </c>
    </row>
    <row r="472" spans="1:27" s="13" customFormat="1" x14ac:dyDescent="0.3">
      <c r="A472" s="114" t="str">
        <f t="shared" si="49"/>
        <v>2011</v>
      </c>
      <c r="B472" s="114" t="str">
        <f t="shared" si="50"/>
        <v>067</v>
      </c>
      <c r="C472" s="114" t="str">
        <f t="shared" si="51"/>
        <v>1/1/2011</v>
      </c>
      <c r="D472" s="114">
        <f t="shared" si="52"/>
        <v>40544</v>
      </c>
      <c r="E472" s="114">
        <f t="shared" si="53"/>
        <v>40610</v>
      </c>
      <c r="F472" s="62">
        <f t="shared" si="54"/>
        <v>40610</v>
      </c>
      <c r="G472" s="62">
        <f t="shared" si="55"/>
        <v>40610</v>
      </c>
      <c r="H472" s="117" t="s">
        <v>192</v>
      </c>
      <c r="I472" s="117" t="s">
        <v>193</v>
      </c>
      <c r="J472" s="69" t="s">
        <v>194</v>
      </c>
      <c r="K472" s="68" t="s">
        <v>37</v>
      </c>
      <c r="L472" s="117"/>
      <c r="M472" s="117"/>
      <c r="N472" s="117"/>
      <c r="O472" s="117"/>
      <c r="P472" s="117" t="s">
        <v>37</v>
      </c>
      <c r="Q472" s="117" t="s">
        <v>37</v>
      </c>
      <c r="R472" s="117"/>
      <c r="S472" s="117" t="s">
        <v>37</v>
      </c>
      <c r="T472" s="117"/>
      <c r="U472" s="117"/>
      <c r="V472" s="117"/>
      <c r="W472" s="117"/>
      <c r="X472" s="68"/>
      <c r="Y472" s="117" t="s">
        <v>37</v>
      </c>
      <c r="Z472" s="117"/>
      <c r="AA472" s="83" t="s">
        <v>578</v>
      </c>
    </row>
    <row r="473" spans="1:27" x14ac:dyDescent="0.3">
      <c r="A473" s="114" t="str">
        <f t="shared" si="49"/>
        <v>2011</v>
      </c>
      <c r="B473" s="114" t="str">
        <f t="shared" si="50"/>
        <v>074</v>
      </c>
      <c r="C473" s="114" t="str">
        <f t="shared" si="51"/>
        <v>1/1/2011</v>
      </c>
      <c r="D473" s="114">
        <f t="shared" si="52"/>
        <v>40544</v>
      </c>
      <c r="E473" s="114">
        <f t="shared" si="53"/>
        <v>40617</v>
      </c>
      <c r="F473" s="62">
        <f t="shared" si="54"/>
        <v>40617</v>
      </c>
      <c r="G473" s="62">
        <f t="shared" si="55"/>
        <v>40617</v>
      </c>
      <c r="H473" s="68" t="s">
        <v>824</v>
      </c>
      <c r="I473" s="117"/>
      <c r="J473" s="69" t="s">
        <v>825</v>
      </c>
      <c r="K473" s="68" t="s">
        <v>37</v>
      </c>
      <c r="L473" s="117"/>
      <c r="M473" s="117"/>
      <c r="N473" s="117"/>
      <c r="O473" s="117"/>
      <c r="P473" s="117"/>
      <c r="Q473" s="117"/>
      <c r="R473" s="117"/>
      <c r="S473" s="117"/>
      <c r="T473" s="117"/>
      <c r="U473" s="117"/>
      <c r="V473" s="117"/>
      <c r="W473" s="117"/>
      <c r="X473" s="68"/>
      <c r="Y473" s="117"/>
      <c r="Z473" s="117"/>
      <c r="AA473" s="83" t="s">
        <v>820</v>
      </c>
    </row>
    <row r="474" spans="1:27" ht="22.8" x14ac:dyDescent="0.3">
      <c r="A474" s="114" t="str">
        <f t="shared" si="49"/>
        <v>2011</v>
      </c>
      <c r="B474" s="114" t="str">
        <f t="shared" si="50"/>
        <v>095</v>
      </c>
      <c r="C474" s="114" t="str">
        <f t="shared" si="51"/>
        <v>1/1/2011</v>
      </c>
      <c r="D474" s="114">
        <f t="shared" si="52"/>
        <v>40544</v>
      </c>
      <c r="E474" s="114">
        <f t="shared" si="53"/>
        <v>40638</v>
      </c>
      <c r="F474" s="62">
        <f t="shared" si="54"/>
        <v>40638</v>
      </c>
      <c r="G474" s="62">
        <f t="shared" si="55"/>
        <v>40638</v>
      </c>
      <c r="H474" s="117" t="s">
        <v>826</v>
      </c>
      <c r="I474" s="117" t="s">
        <v>827</v>
      </c>
      <c r="J474" s="64" t="s">
        <v>828</v>
      </c>
      <c r="K474" s="68"/>
      <c r="L474" s="117"/>
      <c r="M474" s="117"/>
      <c r="N474" s="117" t="s">
        <v>37</v>
      </c>
      <c r="O474" s="117"/>
      <c r="P474" s="117"/>
      <c r="Q474" s="117" t="s">
        <v>37</v>
      </c>
      <c r="R474" s="117"/>
      <c r="S474" s="117"/>
      <c r="T474" s="117" t="s">
        <v>37</v>
      </c>
      <c r="U474" s="117"/>
      <c r="V474" s="117"/>
      <c r="W474" s="117"/>
      <c r="X474" s="68"/>
      <c r="Y474" s="117" t="s">
        <v>37</v>
      </c>
      <c r="Z474" s="117"/>
      <c r="AA474" s="83" t="s">
        <v>162</v>
      </c>
    </row>
    <row r="475" spans="1:27" x14ac:dyDescent="0.3">
      <c r="A475" s="114" t="str">
        <f t="shared" si="49"/>
        <v>2011</v>
      </c>
      <c r="B475" s="114" t="str">
        <f t="shared" si="50"/>
        <v>099</v>
      </c>
      <c r="C475" s="114" t="str">
        <f t="shared" si="51"/>
        <v>1/1/2011</v>
      </c>
      <c r="D475" s="114">
        <f t="shared" si="52"/>
        <v>40544</v>
      </c>
      <c r="E475" s="114">
        <f t="shared" si="53"/>
        <v>40642</v>
      </c>
      <c r="F475" s="62">
        <f t="shared" si="54"/>
        <v>40642</v>
      </c>
      <c r="G475" s="62">
        <f t="shared" si="55"/>
        <v>40642</v>
      </c>
      <c r="H475" s="117" t="s">
        <v>195</v>
      </c>
      <c r="I475" s="117"/>
      <c r="J475" s="69" t="s">
        <v>377</v>
      </c>
      <c r="K475" s="117"/>
      <c r="L475" s="117"/>
      <c r="M475" s="117" t="s">
        <v>37</v>
      </c>
      <c r="N475" s="117"/>
      <c r="O475" s="117"/>
      <c r="P475" s="117"/>
      <c r="Q475" s="117"/>
      <c r="R475" s="117"/>
      <c r="S475" s="117"/>
      <c r="T475" s="117"/>
      <c r="U475" s="117"/>
      <c r="V475" s="117"/>
      <c r="W475" s="117"/>
      <c r="X475" s="117"/>
      <c r="Y475" s="117"/>
      <c r="Z475" s="117"/>
      <c r="AA475" s="86" t="s">
        <v>551</v>
      </c>
    </row>
    <row r="476" spans="1:27" ht="22.8" x14ac:dyDescent="0.3">
      <c r="A476" s="114" t="str">
        <f t="shared" si="49"/>
        <v>2011</v>
      </c>
      <c r="B476" s="114" t="str">
        <f t="shared" si="50"/>
        <v>100</v>
      </c>
      <c r="C476" s="114" t="str">
        <f t="shared" si="51"/>
        <v>1/1/2011</v>
      </c>
      <c r="D476" s="114">
        <f t="shared" si="52"/>
        <v>40544</v>
      </c>
      <c r="E476" s="114">
        <f t="shared" si="53"/>
        <v>40643</v>
      </c>
      <c r="F476" s="62">
        <f t="shared" si="54"/>
        <v>40643</v>
      </c>
      <c r="G476" s="62">
        <f t="shared" si="55"/>
        <v>40643</v>
      </c>
      <c r="H476" s="68" t="s">
        <v>829</v>
      </c>
      <c r="I476" s="117" t="s">
        <v>830</v>
      </c>
      <c r="J476" s="69" t="s">
        <v>1197</v>
      </c>
      <c r="K476" s="68" t="s">
        <v>37</v>
      </c>
      <c r="L476" s="117"/>
      <c r="M476" s="117"/>
      <c r="N476" s="117"/>
      <c r="O476" s="117"/>
      <c r="P476" s="117"/>
      <c r="Q476" s="117" t="s">
        <v>37</v>
      </c>
      <c r="R476" s="117"/>
      <c r="S476" s="117"/>
      <c r="T476" s="117"/>
      <c r="U476" s="117"/>
      <c r="V476" s="117" t="s">
        <v>37</v>
      </c>
      <c r="W476" s="117"/>
      <c r="X476" s="68"/>
      <c r="Y476" s="117"/>
      <c r="Z476" s="117"/>
      <c r="AA476" s="83" t="s">
        <v>971</v>
      </c>
    </row>
    <row r="477" spans="1:27" x14ac:dyDescent="0.3">
      <c r="A477" s="114" t="str">
        <f t="shared" si="49"/>
        <v>2011</v>
      </c>
      <c r="B477" s="114" t="str">
        <f t="shared" si="50"/>
        <v>110</v>
      </c>
      <c r="C477" s="114" t="str">
        <f t="shared" si="51"/>
        <v>1/1/2011</v>
      </c>
      <c r="D477" s="114">
        <f t="shared" si="52"/>
        <v>40544</v>
      </c>
      <c r="E477" s="114">
        <f t="shared" si="53"/>
        <v>40653</v>
      </c>
      <c r="F477" s="62">
        <f t="shared" si="54"/>
        <v>40653</v>
      </c>
      <c r="G477" s="62">
        <f t="shared" si="55"/>
        <v>40653</v>
      </c>
      <c r="H477" s="117" t="s">
        <v>196</v>
      </c>
      <c r="I477" s="117" t="s">
        <v>197</v>
      </c>
      <c r="J477" s="69" t="s">
        <v>198</v>
      </c>
      <c r="K477" s="68" t="s">
        <v>37</v>
      </c>
      <c r="L477" s="117"/>
      <c r="M477" s="117"/>
      <c r="N477" s="117"/>
      <c r="O477" s="117"/>
      <c r="P477" s="117" t="s">
        <v>37</v>
      </c>
      <c r="Q477" s="117" t="s">
        <v>37</v>
      </c>
      <c r="R477" s="117"/>
      <c r="S477" s="117" t="s">
        <v>37</v>
      </c>
      <c r="T477" s="117"/>
      <c r="U477" s="117"/>
      <c r="V477" s="117"/>
      <c r="W477" s="117"/>
      <c r="X477" s="68"/>
      <c r="Y477" s="117" t="s">
        <v>37</v>
      </c>
      <c r="Z477" s="117"/>
      <c r="AA477" s="83" t="s">
        <v>579</v>
      </c>
    </row>
    <row r="478" spans="1:27" x14ac:dyDescent="0.3">
      <c r="A478" s="114" t="str">
        <f t="shared" si="49"/>
        <v>2011</v>
      </c>
      <c r="B478" s="114" t="str">
        <f t="shared" si="50"/>
        <v>117</v>
      </c>
      <c r="C478" s="114" t="str">
        <f t="shared" si="51"/>
        <v>1/1/2011</v>
      </c>
      <c r="D478" s="114">
        <f t="shared" si="52"/>
        <v>40544</v>
      </c>
      <c r="E478" s="114">
        <f t="shared" si="53"/>
        <v>40660</v>
      </c>
      <c r="F478" s="62">
        <f t="shared" si="54"/>
        <v>40660</v>
      </c>
      <c r="G478" s="62">
        <f t="shared" si="55"/>
        <v>40660</v>
      </c>
      <c r="H478" s="87" t="s">
        <v>1104</v>
      </c>
      <c r="I478" s="117"/>
      <c r="J478" s="69" t="s">
        <v>1100</v>
      </c>
      <c r="K478" s="68" t="s">
        <v>37</v>
      </c>
      <c r="L478" s="117"/>
      <c r="M478" s="117"/>
      <c r="N478" s="117"/>
      <c r="O478" s="117"/>
      <c r="P478" s="117"/>
      <c r="Q478" s="117"/>
      <c r="R478" s="117"/>
      <c r="S478" s="117"/>
      <c r="T478" s="117"/>
      <c r="U478" s="117"/>
      <c r="V478" s="117"/>
      <c r="W478" s="117"/>
      <c r="X478" s="68" t="s">
        <v>37</v>
      </c>
      <c r="Y478" s="117"/>
      <c r="Z478" s="117"/>
      <c r="AA478" s="86" t="s">
        <v>1826</v>
      </c>
    </row>
    <row r="479" spans="1:27" ht="22.8" x14ac:dyDescent="0.3">
      <c r="A479" s="114" t="str">
        <f t="shared" si="49"/>
        <v>2011</v>
      </c>
      <c r="B479" s="114" t="str">
        <f t="shared" si="50"/>
        <v>123</v>
      </c>
      <c r="C479" s="114" t="str">
        <f t="shared" si="51"/>
        <v>1/1/2011</v>
      </c>
      <c r="D479" s="114">
        <f t="shared" si="52"/>
        <v>40544</v>
      </c>
      <c r="E479" s="114">
        <f t="shared" si="53"/>
        <v>40666</v>
      </c>
      <c r="F479" s="62">
        <f t="shared" si="54"/>
        <v>40666</v>
      </c>
      <c r="G479" s="62">
        <f t="shared" si="55"/>
        <v>40666</v>
      </c>
      <c r="H479" s="117" t="s">
        <v>199</v>
      </c>
      <c r="I479" s="117" t="s">
        <v>505</v>
      </c>
      <c r="J479" s="69" t="s">
        <v>235</v>
      </c>
      <c r="K479" s="68"/>
      <c r="L479" s="117"/>
      <c r="M479" s="117"/>
      <c r="N479" s="117" t="s">
        <v>37</v>
      </c>
      <c r="O479" s="117"/>
      <c r="P479" s="117"/>
      <c r="Q479" s="117" t="s">
        <v>37</v>
      </c>
      <c r="R479" s="117"/>
      <c r="S479" s="117"/>
      <c r="T479" s="117" t="s">
        <v>37</v>
      </c>
      <c r="U479" s="117"/>
      <c r="V479" s="117"/>
      <c r="W479" s="117"/>
      <c r="X479" s="68"/>
      <c r="Y479" s="117" t="s">
        <v>37</v>
      </c>
      <c r="Z479" s="117"/>
      <c r="AA479" s="83" t="s">
        <v>162</v>
      </c>
    </row>
    <row r="480" spans="1:27" x14ac:dyDescent="0.3">
      <c r="A480" s="114" t="str">
        <f t="shared" si="49"/>
        <v>2011</v>
      </c>
      <c r="B480" s="114" t="str">
        <f t="shared" si="50"/>
        <v>125</v>
      </c>
      <c r="C480" s="114" t="str">
        <f t="shared" si="51"/>
        <v>1/1/2011</v>
      </c>
      <c r="D480" s="114">
        <f t="shared" si="52"/>
        <v>40544</v>
      </c>
      <c r="E480" s="114">
        <f t="shared" si="53"/>
        <v>40668</v>
      </c>
      <c r="F480" s="62">
        <f t="shared" si="54"/>
        <v>40668</v>
      </c>
      <c r="G480" s="62">
        <f t="shared" si="55"/>
        <v>40668</v>
      </c>
      <c r="H480" s="68" t="s">
        <v>832</v>
      </c>
      <c r="I480" s="117"/>
      <c r="J480" s="69" t="s">
        <v>833</v>
      </c>
      <c r="K480" s="68" t="s">
        <v>37</v>
      </c>
      <c r="L480" s="117"/>
      <c r="M480" s="117"/>
      <c r="N480" s="117"/>
      <c r="O480" s="117"/>
      <c r="P480" s="117"/>
      <c r="Q480" s="117"/>
      <c r="R480" s="117"/>
      <c r="S480" s="117"/>
      <c r="T480" s="117"/>
      <c r="U480" s="117"/>
      <c r="V480" s="117"/>
      <c r="W480" s="117"/>
      <c r="X480" s="68"/>
      <c r="Y480" s="117"/>
      <c r="Z480" s="117"/>
      <c r="AA480" s="83" t="s">
        <v>836</v>
      </c>
    </row>
    <row r="481" spans="1:27" x14ac:dyDescent="0.3">
      <c r="A481" s="114" t="str">
        <f t="shared" si="49"/>
        <v>2011</v>
      </c>
      <c r="B481" s="114" t="str">
        <f t="shared" si="50"/>
        <v>137</v>
      </c>
      <c r="C481" s="114" t="str">
        <f t="shared" si="51"/>
        <v>1/1/2011</v>
      </c>
      <c r="D481" s="114">
        <f t="shared" si="52"/>
        <v>40544</v>
      </c>
      <c r="E481" s="114">
        <f t="shared" si="53"/>
        <v>40680</v>
      </c>
      <c r="F481" s="62">
        <f t="shared" si="54"/>
        <v>40680</v>
      </c>
      <c r="G481" s="62">
        <f t="shared" si="55"/>
        <v>40680</v>
      </c>
      <c r="H481" s="68" t="s">
        <v>834</v>
      </c>
      <c r="I481" s="117"/>
      <c r="J481" s="69" t="s">
        <v>835</v>
      </c>
      <c r="K481" s="68" t="s">
        <v>37</v>
      </c>
      <c r="L481" s="117"/>
      <c r="M481" s="117"/>
      <c r="N481" s="117"/>
      <c r="O481" s="117"/>
      <c r="P481" s="117"/>
      <c r="Q481" s="117"/>
      <c r="R481" s="117"/>
      <c r="S481" s="117"/>
      <c r="T481" s="117"/>
      <c r="U481" s="117"/>
      <c r="V481" s="117"/>
      <c r="W481" s="117"/>
      <c r="X481" s="68"/>
      <c r="Y481" s="117"/>
      <c r="Z481" s="117"/>
      <c r="AA481" s="83" t="s">
        <v>836</v>
      </c>
    </row>
    <row r="482" spans="1:27" x14ac:dyDescent="0.3">
      <c r="A482" s="114" t="str">
        <f t="shared" si="49"/>
        <v>2011</v>
      </c>
      <c r="B482" s="114" t="str">
        <f t="shared" si="50"/>
        <v>150</v>
      </c>
      <c r="C482" s="114" t="str">
        <f t="shared" si="51"/>
        <v>1/1/2011</v>
      </c>
      <c r="D482" s="114">
        <f t="shared" si="52"/>
        <v>40544</v>
      </c>
      <c r="E482" s="114">
        <f t="shared" si="53"/>
        <v>40693</v>
      </c>
      <c r="F482" s="62">
        <f t="shared" si="54"/>
        <v>40693</v>
      </c>
      <c r="G482" s="62">
        <f t="shared" si="55"/>
        <v>40693</v>
      </c>
      <c r="H482" s="87" t="s">
        <v>200</v>
      </c>
      <c r="I482" s="117" t="s">
        <v>837</v>
      </c>
      <c r="J482" s="69" t="s">
        <v>2294</v>
      </c>
      <c r="K482" s="68"/>
      <c r="L482" s="117"/>
      <c r="M482" s="117"/>
      <c r="N482" s="117" t="s">
        <v>37</v>
      </c>
      <c r="O482" s="117"/>
      <c r="P482" s="117"/>
      <c r="Q482" s="117" t="s">
        <v>37</v>
      </c>
      <c r="R482" s="117"/>
      <c r="S482" s="117"/>
      <c r="T482" s="117"/>
      <c r="U482" s="117"/>
      <c r="V482" s="117" t="s">
        <v>37</v>
      </c>
      <c r="W482" s="117"/>
      <c r="X482" s="68"/>
      <c r="Y482" s="117" t="s">
        <v>37</v>
      </c>
      <c r="Z482" s="117"/>
      <c r="AA482" s="85" t="s">
        <v>513</v>
      </c>
    </row>
    <row r="483" spans="1:27" x14ac:dyDescent="0.3">
      <c r="A483" s="114" t="str">
        <f t="shared" si="49"/>
        <v>2011</v>
      </c>
      <c r="B483" s="114" t="str">
        <f t="shared" si="50"/>
        <v>150</v>
      </c>
      <c r="C483" s="114" t="str">
        <f t="shared" si="51"/>
        <v>1/1/2011</v>
      </c>
      <c r="D483" s="114">
        <f t="shared" si="52"/>
        <v>40544</v>
      </c>
      <c r="E483" s="114">
        <f t="shared" si="53"/>
        <v>40693</v>
      </c>
      <c r="F483" s="62">
        <f t="shared" si="54"/>
        <v>40693</v>
      </c>
      <c r="G483" s="62">
        <f t="shared" si="55"/>
        <v>40693</v>
      </c>
      <c r="H483" s="87" t="s">
        <v>901</v>
      </c>
      <c r="I483" s="117" t="s">
        <v>901</v>
      </c>
      <c r="J483" s="69" t="s">
        <v>902</v>
      </c>
      <c r="K483" s="68"/>
      <c r="L483" s="117"/>
      <c r="M483" s="117"/>
      <c r="N483" s="117" t="s">
        <v>37</v>
      </c>
      <c r="O483" s="117"/>
      <c r="P483" s="117"/>
      <c r="Q483" s="117"/>
      <c r="R483" s="117"/>
      <c r="S483" s="117"/>
      <c r="T483" s="117"/>
      <c r="U483" s="117"/>
      <c r="V483" s="117"/>
      <c r="W483" s="117" t="s">
        <v>37</v>
      </c>
      <c r="X483" s="68"/>
      <c r="Y483" s="117"/>
      <c r="Z483" s="117"/>
      <c r="AA483" s="85"/>
    </row>
    <row r="484" spans="1:27" x14ac:dyDescent="0.3">
      <c r="A484" s="114" t="str">
        <f t="shared" si="49"/>
        <v>2011</v>
      </c>
      <c r="B484" s="114" t="str">
        <f t="shared" si="50"/>
        <v>150</v>
      </c>
      <c r="C484" s="114" t="str">
        <f t="shared" si="51"/>
        <v>1/1/2011</v>
      </c>
      <c r="D484" s="114">
        <f t="shared" si="52"/>
        <v>40544</v>
      </c>
      <c r="E484" s="114">
        <f t="shared" si="53"/>
        <v>40693</v>
      </c>
      <c r="F484" s="62">
        <f t="shared" si="54"/>
        <v>40693</v>
      </c>
      <c r="G484" s="62">
        <f t="shared" si="55"/>
        <v>40693</v>
      </c>
      <c r="H484" s="68" t="s">
        <v>838</v>
      </c>
      <c r="I484" s="117"/>
      <c r="J484" s="69" t="s">
        <v>443</v>
      </c>
      <c r="K484" s="68" t="s">
        <v>37</v>
      </c>
      <c r="L484" s="117"/>
      <c r="M484" s="117"/>
      <c r="N484" s="117"/>
      <c r="O484" s="117"/>
      <c r="P484" s="117"/>
      <c r="Q484" s="117"/>
      <c r="R484" s="117"/>
      <c r="S484" s="117"/>
      <c r="T484" s="117"/>
      <c r="U484" s="117"/>
      <c r="V484" s="117"/>
      <c r="W484" s="117"/>
      <c r="X484" s="68"/>
      <c r="Y484" s="117"/>
      <c r="Z484" s="117"/>
      <c r="AA484" s="86" t="s">
        <v>843</v>
      </c>
    </row>
    <row r="485" spans="1:27" x14ac:dyDescent="0.3">
      <c r="A485" s="114" t="str">
        <f t="shared" si="49"/>
        <v>2011</v>
      </c>
      <c r="B485" s="114" t="str">
        <f t="shared" si="50"/>
        <v>150</v>
      </c>
      <c r="C485" s="114" t="str">
        <f t="shared" si="51"/>
        <v>1/1/2011</v>
      </c>
      <c r="D485" s="114">
        <f t="shared" si="52"/>
        <v>40544</v>
      </c>
      <c r="E485" s="114">
        <f t="shared" si="53"/>
        <v>40693</v>
      </c>
      <c r="F485" s="62">
        <f t="shared" si="54"/>
        <v>40693</v>
      </c>
      <c r="G485" s="40">
        <f t="shared" si="55"/>
        <v>40693</v>
      </c>
      <c r="H485" s="87" t="s">
        <v>903</v>
      </c>
      <c r="I485" s="117" t="s">
        <v>837</v>
      </c>
      <c r="J485" s="69" t="s">
        <v>904</v>
      </c>
      <c r="K485" s="68"/>
      <c r="L485" s="117"/>
      <c r="M485" s="117"/>
      <c r="N485" s="117" t="s">
        <v>37</v>
      </c>
      <c r="O485" s="117"/>
      <c r="P485" s="117"/>
      <c r="Q485" s="117"/>
      <c r="R485" s="117"/>
      <c r="S485" s="117"/>
      <c r="T485" s="117"/>
      <c r="U485" s="117"/>
      <c r="V485" s="117"/>
      <c r="W485" s="117" t="s">
        <v>37</v>
      </c>
      <c r="X485" s="68"/>
      <c r="Y485" s="117"/>
      <c r="Z485" s="117"/>
      <c r="AA485" s="85"/>
    </row>
    <row r="486" spans="1:27" x14ac:dyDescent="0.3">
      <c r="A486" s="114" t="str">
        <f t="shared" si="49"/>
        <v>2011</v>
      </c>
      <c r="B486" s="114" t="str">
        <f t="shared" si="50"/>
        <v>152</v>
      </c>
      <c r="C486" s="114" t="str">
        <f t="shared" si="51"/>
        <v>1/1/2011</v>
      </c>
      <c r="D486" s="114">
        <f t="shared" si="52"/>
        <v>40544</v>
      </c>
      <c r="E486" s="114">
        <f t="shared" si="53"/>
        <v>40695</v>
      </c>
      <c r="F486" s="62">
        <f t="shared" si="54"/>
        <v>40695</v>
      </c>
      <c r="G486" s="62">
        <f t="shared" si="55"/>
        <v>40695</v>
      </c>
      <c r="H486" s="117" t="s">
        <v>201</v>
      </c>
      <c r="I486" s="117" t="s">
        <v>202</v>
      </c>
      <c r="J486" s="69" t="s">
        <v>203</v>
      </c>
      <c r="K486" s="68" t="s">
        <v>37</v>
      </c>
      <c r="L486" s="117"/>
      <c r="M486" s="117"/>
      <c r="N486" s="117"/>
      <c r="O486" s="117"/>
      <c r="P486" s="117" t="s">
        <v>37</v>
      </c>
      <c r="Q486" s="117" t="s">
        <v>37</v>
      </c>
      <c r="R486" s="117"/>
      <c r="S486" s="117" t="s">
        <v>37</v>
      </c>
      <c r="T486" s="117"/>
      <c r="U486" s="117"/>
      <c r="V486" s="117"/>
      <c r="W486" s="117"/>
      <c r="X486" s="68"/>
      <c r="Y486" s="117" t="s">
        <v>37</v>
      </c>
      <c r="Z486" s="117"/>
      <c r="AA486" s="83" t="s">
        <v>580</v>
      </c>
    </row>
    <row r="487" spans="1:27" x14ac:dyDescent="0.3">
      <c r="A487" s="114" t="str">
        <f t="shared" si="49"/>
        <v>2011</v>
      </c>
      <c r="B487" s="114" t="str">
        <f t="shared" si="50"/>
        <v>155</v>
      </c>
      <c r="C487" s="114" t="str">
        <f t="shared" si="51"/>
        <v>1/1/2011</v>
      </c>
      <c r="D487" s="114">
        <f t="shared" si="52"/>
        <v>40544</v>
      </c>
      <c r="E487" s="114">
        <f t="shared" si="53"/>
        <v>40698</v>
      </c>
      <c r="F487" s="62">
        <f t="shared" si="54"/>
        <v>40698</v>
      </c>
      <c r="G487" s="62">
        <f t="shared" si="55"/>
        <v>40698</v>
      </c>
      <c r="H487" s="117" t="s">
        <v>839</v>
      </c>
      <c r="I487" s="117" t="s">
        <v>840</v>
      </c>
      <c r="J487" s="69" t="s">
        <v>841</v>
      </c>
      <c r="K487" s="68"/>
      <c r="L487" s="117" t="s">
        <v>37</v>
      </c>
      <c r="M487" s="117"/>
      <c r="N487" s="117"/>
      <c r="O487" s="117"/>
      <c r="P487" s="117"/>
      <c r="Q487" s="117"/>
      <c r="R487" s="117"/>
      <c r="S487" s="117"/>
      <c r="T487" s="117"/>
      <c r="U487" s="117"/>
      <c r="V487" s="117"/>
      <c r="W487" s="117"/>
      <c r="X487" s="68"/>
      <c r="Y487" s="117"/>
      <c r="Z487" s="117"/>
      <c r="AA487" s="83" t="s">
        <v>842</v>
      </c>
    </row>
    <row r="488" spans="1:27" x14ac:dyDescent="0.3">
      <c r="A488" s="114" t="str">
        <f t="shared" si="49"/>
        <v>2011</v>
      </c>
      <c r="B488" s="114" t="str">
        <f t="shared" si="50"/>
        <v>159</v>
      </c>
      <c r="C488" s="114" t="str">
        <f t="shared" si="51"/>
        <v>1/1/2011</v>
      </c>
      <c r="D488" s="114">
        <f t="shared" si="52"/>
        <v>40544</v>
      </c>
      <c r="E488" s="114">
        <f t="shared" si="53"/>
        <v>40702</v>
      </c>
      <c r="F488" s="62">
        <f t="shared" si="54"/>
        <v>40702</v>
      </c>
      <c r="G488" s="62">
        <f t="shared" si="55"/>
        <v>40702</v>
      </c>
      <c r="H488" s="117" t="s">
        <v>844</v>
      </c>
      <c r="I488" s="117"/>
      <c r="J488" s="69" t="s">
        <v>984</v>
      </c>
      <c r="K488" s="68"/>
      <c r="L488" s="117" t="s">
        <v>37</v>
      </c>
      <c r="M488" s="117"/>
      <c r="N488" s="117"/>
      <c r="O488" s="117"/>
      <c r="P488" s="117"/>
      <c r="Q488" s="117"/>
      <c r="R488" s="117"/>
      <c r="S488" s="117"/>
      <c r="T488" s="117"/>
      <c r="U488" s="117"/>
      <c r="V488" s="117"/>
      <c r="W488" s="117"/>
      <c r="X488" s="68"/>
      <c r="Y488" s="117"/>
      <c r="Z488" s="117"/>
      <c r="AA488" s="83" t="s">
        <v>847</v>
      </c>
    </row>
    <row r="489" spans="1:27" x14ac:dyDescent="0.3">
      <c r="A489" s="114" t="str">
        <f t="shared" si="49"/>
        <v>2011</v>
      </c>
      <c r="B489" s="114" t="str">
        <f t="shared" si="50"/>
        <v>168</v>
      </c>
      <c r="C489" s="114" t="str">
        <f t="shared" si="51"/>
        <v>1/1/2011</v>
      </c>
      <c r="D489" s="114">
        <f t="shared" si="52"/>
        <v>40544</v>
      </c>
      <c r="E489" s="114">
        <f t="shared" si="53"/>
        <v>40711</v>
      </c>
      <c r="F489" s="62">
        <f t="shared" si="54"/>
        <v>40711</v>
      </c>
      <c r="G489" s="62">
        <f t="shared" si="55"/>
        <v>40711</v>
      </c>
      <c r="H489" s="117" t="s">
        <v>845</v>
      </c>
      <c r="I489" s="117"/>
      <c r="J489" s="69" t="s">
        <v>983</v>
      </c>
      <c r="K489" s="68"/>
      <c r="L489" s="117" t="s">
        <v>37</v>
      </c>
      <c r="M489" s="117" t="s">
        <v>37</v>
      </c>
      <c r="N489" s="117"/>
      <c r="O489" s="117"/>
      <c r="P489" s="117"/>
      <c r="Q489" s="117"/>
      <c r="R489" s="117"/>
      <c r="S489" s="117"/>
      <c r="T489" s="117"/>
      <c r="U489" s="117"/>
      <c r="V489" s="117"/>
      <c r="W489" s="117"/>
      <c r="X489" s="68"/>
      <c r="Y489" s="117"/>
      <c r="Z489" s="117"/>
      <c r="AA489" s="83" t="s">
        <v>846</v>
      </c>
    </row>
    <row r="490" spans="1:27" x14ac:dyDescent="0.3">
      <c r="A490" s="114" t="str">
        <f t="shared" si="49"/>
        <v>2011</v>
      </c>
      <c r="B490" s="114" t="str">
        <f t="shared" si="50"/>
        <v>168</v>
      </c>
      <c r="C490" s="114" t="str">
        <f t="shared" si="51"/>
        <v>1/1/2011</v>
      </c>
      <c r="D490" s="114">
        <f t="shared" si="52"/>
        <v>40544</v>
      </c>
      <c r="E490" s="114">
        <f t="shared" si="53"/>
        <v>40711</v>
      </c>
      <c r="F490" s="62">
        <f t="shared" si="54"/>
        <v>40711</v>
      </c>
      <c r="G490" s="62">
        <f t="shared" si="55"/>
        <v>40711</v>
      </c>
      <c r="H490" s="87" t="s">
        <v>885</v>
      </c>
      <c r="I490" s="117" t="s">
        <v>885</v>
      </c>
      <c r="J490" s="69" t="s">
        <v>742</v>
      </c>
      <c r="K490" s="68"/>
      <c r="L490" s="117" t="s">
        <v>37</v>
      </c>
      <c r="M490" s="117" t="s">
        <v>37</v>
      </c>
      <c r="N490" s="117"/>
      <c r="O490" s="117"/>
      <c r="P490" s="117"/>
      <c r="Q490" s="117"/>
      <c r="R490" s="117"/>
      <c r="S490" s="117"/>
      <c r="T490" s="117"/>
      <c r="U490" s="117"/>
      <c r="V490" s="117"/>
      <c r="W490" s="117" t="s">
        <v>37</v>
      </c>
      <c r="X490" s="68"/>
      <c r="Y490" s="117"/>
      <c r="Z490" s="117"/>
      <c r="AA490" s="85"/>
    </row>
    <row r="491" spans="1:27" x14ac:dyDescent="0.3">
      <c r="A491" s="114" t="str">
        <f t="shared" si="49"/>
        <v>2011</v>
      </c>
      <c r="B491" s="114" t="str">
        <f t="shared" si="50"/>
        <v>168</v>
      </c>
      <c r="C491" s="114" t="str">
        <f t="shared" si="51"/>
        <v>1/1/2011</v>
      </c>
      <c r="D491" s="114">
        <f t="shared" si="52"/>
        <v>40544</v>
      </c>
      <c r="E491" s="114">
        <f t="shared" si="53"/>
        <v>40711</v>
      </c>
      <c r="F491" s="62">
        <f t="shared" si="54"/>
        <v>40711</v>
      </c>
      <c r="G491" s="62">
        <f t="shared" si="55"/>
        <v>40711</v>
      </c>
      <c r="H491" s="87" t="s">
        <v>885</v>
      </c>
      <c r="I491" s="117" t="s">
        <v>885</v>
      </c>
      <c r="J491" s="69" t="s">
        <v>316</v>
      </c>
      <c r="K491" s="68"/>
      <c r="L491" s="117"/>
      <c r="M491" s="117"/>
      <c r="N491" s="117"/>
      <c r="O491" s="117" t="s">
        <v>37</v>
      </c>
      <c r="P491" s="117"/>
      <c r="Q491" s="117"/>
      <c r="R491" s="117"/>
      <c r="S491" s="117"/>
      <c r="T491" s="117"/>
      <c r="U491" s="117"/>
      <c r="V491" s="117"/>
      <c r="W491" s="117" t="s">
        <v>37</v>
      </c>
      <c r="X491" s="68"/>
      <c r="Y491" s="117"/>
      <c r="Z491" s="117"/>
      <c r="AA491" s="85"/>
    </row>
    <row r="492" spans="1:27" ht="22.8" x14ac:dyDescent="0.3">
      <c r="A492" s="114" t="str">
        <f t="shared" si="49"/>
        <v>2011</v>
      </c>
      <c r="B492" s="114" t="str">
        <f t="shared" si="50"/>
        <v>172</v>
      </c>
      <c r="C492" s="114" t="str">
        <f t="shared" si="51"/>
        <v>1/1/2011</v>
      </c>
      <c r="D492" s="114">
        <f t="shared" si="52"/>
        <v>40544</v>
      </c>
      <c r="E492" s="114">
        <f t="shared" si="53"/>
        <v>40715</v>
      </c>
      <c r="F492" s="62">
        <f t="shared" si="54"/>
        <v>40715</v>
      </c>
      <c r="G492" s="62">
        <f t="shared" si="55"/>
        <v>40715</v>
      </c>
      <c r="H492" s="68" t="s">
        <v>848</v>
      </c>
      <c r="I492" s="117"/>
      <c r="J492" s="69" t="s">
        <v>851</v>
      </c>
      <c r="K492" s="68" t="s">
        <v>37</v>
      </c>
      <c r="L492" s="117"/>
      <c r="M492" s="117"/>
      <c r="N492" s="117"/>
      <c r="O492" s="117"/>
      <c r="P492" s="117"/>
      <c r="Q492" s="117"/>
      <c r="R492" s="117"/>
      <c r="S492" s="117"/>
      <c r="T492" s="117"/>
      <c r="U492" s="117"/>
      <c r="V492" s="117"/>
      <c r="W492" s="117"/>
      <c r="X492" s="68"/>
      <c r="Y492" s="117"/>
      <c r="Z492" s="117"/>
      <c r="AA492" s="83" t="s">
        <v>850</v>
      </c>
    </row>
    <row r="493" spans="1:27" ht="22.8" x14ac:dyDescent="0.3">
      <c r="A493" s="114" t="str">
        <f t="shared" si="49"/>
        <v>2011</v>
      </c>
      <c r="B493" s="114" t="str">
        <f t="shared" si="50"/>
        <v>172</v>
      </c>
      <c r="C493" s="114" t="str">
        <f t="shared" si="51"/>
        <v>1/1/2011</v>
      </c>
      <c r="D493" s="114">
        <f t="shared" si="52"/>
        <v>40544</v>
      </c>
      <c r="E493" s="114">
        <f t="shared" si="53"/>
        <v>40715</v>
      </c>
      <c r="F493" s="62">
        <f t="shared" si="54"/>
        <v>40715</v>
      </c>
      <c r="G493" s="62">
        <f t="shared" si="55"/>
        <v>40715</v>
      </c>
      <c r="H493" s="68" t="s">
        <v>848</v>
      </c>
      <c r="I493" s="117"/>
      <c r="J493" s="69" t="s">
        <v>849</v>
      </c>
      <c r="K493" s="68" t="s">
        <v>37</v>
      </c>
      <c r="L493" s="117"/>
      <c r="M493" s="117"/>
      <c r="N493" s="117"/>
      <c r="O493" s="117"/>
      <c r="P493" s="117"/>
      <c r="Q493" s="117"/>
      <c r="R493" s="117"/>
      <c r="S493" s="117"/>
      <c r="T493" s="117"/>
      <c r="U493" s="117"/>
      <c r="V493" s="117"/>
      <c r="W493" s="117"/>
      <c r="X493" s="68"/>
      <c r="Y493" s="117"/>
      <c r="Z493" s="117"/>
      <c r="AA493" s="83" t="s">
        <v>850</v>
      </c>
    </row>
    <row r="494" spans="1:27" x14ac:dyDescent="0.3">
      <c r="A494" s="114" t="str">
        <f t="shared" si="49"/>
        <v>2011</v>
      </c>
      <c r="B494" s="114" t="str">
        <f t="shared" si="50"/>
        <v>178</v>
      </c>
      <c r="C494" s="114" t="str">
        <f t="shared" si="51"/>
        <v>1/1/2011</v>
      </c>
      <c r="D494" s="114">
        <f t="shared" si="52"/>
        <v>40544</v>
      </c>
      <c r="E494" s="114">
        <f t="shared" si="53"/>
        <v>40721</v>
      </c>
      <c r="F494" s="62">
        <f t="shared" si="54"/>
        <v>40721</v>
      </c>
      <c r="G494" s="62">
        <f t="shared" si="55"/>
        <v>40721</v>
      </c>
      <c r="H494" s="68" t="s">
        <v>852</v>
      </c>
      <c r="I494" s="117"/>
      <c r="J494" s="69" t="s">
        <v>853</v>
      </c>
      <c r="K494" s="68"/>
      <c r="L494" s="117" t="s">
        <v>37</v>
      </c>
      <c r="M494" s="117"/>
      <c r="N494" s="117"/>
      <c r="O494" s="117"/>
      <c r="P494" s="117"/>
      <c r="Q494" s="117"/>
      <c r="R494" s="117"/>
      <c r="S494" s="117"/>
      <c r="T494" s="117"/>
      <c r="U494" s="117"/>
      <c r="V494" s="117"/>
      <c r="W494" s="117"/>
      <c r="X494" s="68"/>
      <c r="Y494" s="117"/>
      <c r="Z494" s="117"/>
      <c r="AA494" s="83" t="s">
        <v>854</v>
      </c>
    </row>
    <row r="495" spans="1:27" x14ac:dyDescent="0.3">
      <c r="A495" s="114" t="str">
        <f t="shared" si="49"/>
        <v>2011</v>
      </c>
      <c r="B495" s="114" t="str">
        <f t="shared" si="50"/>
        <v>178</v>
      </c>
      <c r="C495" s="114" t="str">
        <f t="shared" si="51"/>
        <v>1/1/2011</v>
      </c>
      <c r="D495" s="114">
        <f t="shared" si="52"/>
        <v>40544</v>
      </c>
      <c r="E495" s="114">
        <f t="shared" si="53"/>
        <v>40721</v>
      </c>
      <c r="F495" s="62">
        <f t="shared" si="54"/>
        <v>40721</v>
      </c>
      <c r="G495" s="62">
        <f t="shared" si="55"/>
        <v>40721</v>
      </c>
      <c r="H495" s="117" t="s">
        <v>204</v>
      </c>
      <c r="I495" s="116" t="s">
        <v>3295</v>
      </c>
      <c r="J495" s="69" t="s">
        <v>2210</v>
      </c>
      <c r="K495" s="117" t="s">
        <v>37</v>
      </c>
      <c r="L495" s="117"/>
      <c r="M495" s="117"/>
      <c r="N495" s="117"/>
      <c r="O495" s="117"/>
      <c r="P495" s="117" t="s">
        <v>37</v>
      </c>
      <c r="Q495" s="117"/>
      <c r="R495" s="117"/>
      <c r="S495" s="117"/>
      <c r="T495" s="117" t="s">
        <v>37</v>
      </c>
      <c r="U495" s="117"/>
      <c r="V495" s="117"/>
      <c r="W495" s="117"/>
      <c r="X495" s="117"/>
      <c r="Y495" s="117"/>
      <c r="Z495" s="117"/>
      <c r="AA495" s="86"/>
    </row>
    <row r="496" spans="1:27" x14ac:dyDescent="0.3">
      <c r="A496" s="114" t="str">
        <f t="shared" si="49"/>
        <v>2011</v>
      </c>
      <c r="B496" s="114" t="str">
        <f t="shared" si="50"/>
        <v>194</v>
      </c>
      <c r="C496" s="114" t="str">
        <f t="shared" si="51"/>
        <v>1/1/2011</v>
      </c>
      <c r="D496" s="114">
        <f t="shared" si="52"/>
        <v>40544</v>
      </c>
      <c r="E496" s="114">
        <f t="shared" si="53"/>
        <v>40737</v>
      </c>
      <c r="F496" s="62">
        <f t="shared" si="54"/>
        <v>40737</v>
      </c>
      <c r="G496" s="62">
        <f t="shared" si="55"/>
        <v>40737</v>
      </c>
      <c r="H496" s="68" t="s">
        <v>950</v>
      </c>
      <c r="I496" s="117" t="s">
        <v>951</v>
      </c>
      <c r="J496" s="69" t="s">
        <v>205</v>
      </c>
      <c r="K496" s="68" t="s">
        <v>37</v>
      </c>
      <c r="L496" s="117"/>
      <c r="M496" s="117"/>
      <c r="N496" s="117"/>
      <c r="O496" s="117"/>
      <c r="P496" s="117" t="s">
        <v>37</v>
      </c>
      <c r="Q496" s="117"/>
      <c r="R496" s="117"/>
      <c r="S496" s="117"/>
      <c r="T496" s="117" t="s">
        <v>37</v>
      </c>
      <c r="U496" s="117"/>
      <c r="V496" s="117"/>
      <c r="W496" s="117"/>
      <c r="X496" s="68"/>
      <c r="Y496" s="117" t="s">
        <v>37</v>
      </c>
      <c r="Z496" s="117"/>
      <c r="AA496" s="86"/>
    </row>
    <row r="497" spans="1:27" x14ac:dyDescent="0.3">
      <c r="A497" s="114" t="str">
        <f t="shared" si="49"/>
        <v>2011</v>
      </c>
      <c r="B497" s="114" t="str">
        <f t="shared" si="50"/>
        <v>195</v>
      </c>
      <c r="C497" s="114" t="str">
        <f t="shared" si="51"/>
        <v>1/1/2011</v>
      </c>
      <c r="D497" s="114">
        <f t="shared" si="52"/>
        <v>40544</v>
      </c>
      <c r="E497" s="114">
        <f t="shared" si="53"/>
        <v>40738</v>
      </c>
      <c r="F497" s="62">
        <f t="shared" si="54"/>
        <v>40738</v>
      </c>
      <c r="G497" s="62">
        <f t="shared" si="55"/>
        <v>40738</v>
      </c>
      <c r="H497" s="117" t="s">
        <v>206</v>
      </c>
      <c r="I497" s="117" t="s">
        <v>207</v>
      </c>
      <c r="J497" s="69" t="s">
        <v>208</v>
      </c>
      <c r="K497" s="68" t="s">
        <v>37</v>
      </c>
      <c r="L497" s="117"/>
      <c r="M497" s="117"/>
      <c r="N497" s="117"/>
      <c r="O497" s="117"/>
      <c r="P497" s="117" t="s">
        <v>37</v>
      </c>
      <c r="Q497" s="117" t="s">
        <v>37</v>
      </c>
      <c r="R497" s="117"/>
      <c r="S497" s="117" t="s">
        <v>37</v>
      </c>
      <c r="T497" s="117"/>
      <c r="U497" s="117"/>
      <c r="V497" s="117"/>
      <c r="W497" s="117"/>
      <c r="X497" s="68"/>
      <c r="Y497" s="117" t="s">
        <v>37</v>
      </c>
      <c r="Z497" s="117"/>
      <c r="AA497" s="83" t="s">
        <v>581</v>
      </c>
    </row>
    <row r="498" spans="1:27" x14ac:dyDescent="0.3">
      <c r="A498" s="114" t="str">
        <f t="shared" si="49"/>
        <v>2011</v>
      </c>
      <c r="B498" s="114" t="str">
        <f t="shared" si="50"/>
        <v>204</v>
      </c>
      <c r="C498" s="114" t="str">
        <f t="shared" si="51"/>
        <v>1/1/2011</v>
      </c>
      <c r="D498" s="114">
        <f t="shared" si="52"/>
        <v>40544</v>
      </c>
      <c r="E498" s="114">
        <f t="shared" si="53"/>
        <v>40747</v>
      </c>
      <c r="F498" s="62">
        <f t="shared" si="54"/>
        <v>40747</v>
      </c>
      <c r="G498" s="62">
        <f t="shared" si="55"/>
        <v>40747</v>
      </c>
      <c r="H498" s="87" t="s">
        <v>339</v>
      </c>
      <c r="I498" s="117"/>
      <c r="J498" s="69" t="s">
        <v>1113</v>
      </c>
      <c r="K498" s="68" t="s">
        <v>37</v>
      </c>
      <c r="L498" s="117"/>
      <c r="M498" s="117"/>
      <c r="N498" s="117"/>
      <c r="O498" s="117"/>
      <c r="P498" s="117"/>
      <c r="Q498" s="117"/>
      <c r="R498" s="117"/>
      <c r="S498" s="117"/>
      <c r="T498" s="117"/>
      <c r="U498" s="117"/>
      <c r="V498" s="117"/>
      <c r="W498" s="117"/>
      <c r="X498" s="68" t="s">
        <v>37</v>
      </c>
      <c r="Y498" s="117"/>
      <c r="Z498" s="117"/>
      <c r="AA498" s="86"/>
    </row>
    <row r="499" spans="1:27" ht="22.8" x14ac:dyDescent="0.3">
      <c r="A499" s="114" t="str">
        <f t="shared" si="49"/>
        <v>2011</v>
      </c>
      <c r="B499" s="114" t="str">
        <f t="shared" si="50"/>
        <v>207</v>
      </c>
      <c r="C499" s="114" t="str">
        <f t="shared" si="51"/>
        <v>1/1/2011</v>
      </c>
      <c r="D499" s="114">
        <f t="shared" si="52"/>
        <v>40544</v>
      </c>
      <c r="E499" s="114">
        <f t="shared" si="53"/>
        <v>40750</v>
      </c>
      <c r="F499" s="62">
        <f t="shared" si="54"/>
        <v>40750</v>
      </c>
      <c r="G499" s="62">
        <f t="shared" si="55"/>
        <v>40750</v>
      </c>
      <c r="H499" s="117" t="s">
        <v>209</v>
      </c>
      <c r="I499" s="117" t="s">
        <v>506</v>
      </c>
      <c r="J499" s="69" t="s">
        <v>236</v>
      </c>
      <c r="K499" s="68"/>
      <c r="L499" s="117"/>
      <c r="M499" s="117"/>
      <c r="N499" s="117" t="s">
        <v>37</v>
      </c>
      <c r="O499" s="117"/>
      <c r="P499" s="117"/>
      <c r="Q499" s="117" t="s">
        <v>37</v>
      </c>
      <c r="R499" s="117"/>
      <c r="S499" s="117"/>
      <c r="T499" s="117" t="s">
        <v>37</v>
      </c>
      <c r="U499" s="117"/>
      <c r="V499" s="117"/>
      <c r="W499" s="117"/>
      <c r="X499" s="68"/>
      <c r="Y499" s="117" t="s">
        <v>37</v>
      </c>
      <c r="Z499" s="117"/>
      <c r="AA499" s="83" t="s">
        <v>162</v>
      </c>
    </row>
    <row r="500" spans="1:27" ht="22.8" x14ac:dyDescent="0.3">
      <c r="A500" s="114" t="str">
        <f t="shared" si="49"/>
        <v>2011</v>
      </c>
      <c r="B500" s="114" t="str">
        <f t="shared" si="50"/>
        <v>228</v>
      </c>
      <c r="C500" s="114" t="str">
        <f t="shared" si="51"/>
        <v>1/1/2011</v>
      </c>
      <c r="D500" s="114">
        <f t="shared" si="52"/>
        <v>40544</v>
      </c>
      <c r="E500" s="114">
        <f t="shared" si="53"/>
        <v>40771</v>
      </c>
      <c r="F500" s="62">
        <f t="shared" si="54"/>
        <v>40771</v>
      </c>
      <c r="G500" s="62">
        <f t="shared" si="55"/>
        <v>40771</v>
      </c>
      <c r="H500" s="68" t="s">
        <v>856</v>
      </c>
      <c r="I500" s="117"/>
      <c r="J500" s="69" t="s">
        <v>858</v>
      </c>
      <c r="K500" s="68" t="s">
        <v>37</v>
      </c>
      <c r="L500" s="117"/>
      <c r="M500" s="117"/>
      <c r="N500" s="117"/>
      <c r="O500" s="117"/>
      <c r="P500" s="117"/>
      <c r="Q500" s="117"/>
      <c r="R500" s="117"/>
      <c r="S500" s="117"/>
      <c r="T500" s="117"/>
      <c r="U500" s="117"/>
      <c r="V500" s="117"/>
      <c r="W500" s="117"/>
      <c r="X500" s="68"/>
      <c r="Y500" s="117"/>
      <c r="Z500" s="117"/>
      <c r="AA500" s="83" t="s">
        <v>850</v>
      </c>
    </row>
    <row r="501" spans="1:27" s="13" customFormat="1" ht="22.8" x14ac:dyDescent="0.3">
      <c r="A501" s="114" t="str">
        <f t="shared" si="49"/>
        <v>2011</v>
      </c>
      <c r="B501" s="114" t="str">
        <f t="shared" si="50"/>
        <v>228</v>
      </c>
      <c r="C501" s="114" t="str">
        <f t="shared" si="51"/>
        <v>1/1/2011</v>
      </c>
      <c r="D501" s="114">
        <f t="shared" si="52"/>
        <v>40544</v>
      </c>
      <c r="E501" s="114">
        <f t="shared" si="53"/>
        <v>40771</v>
      </c>
      <c r="F501" s="62">
        <f t="shared" si="54"/>
        <v>40771</v>
      </c>
      <c r="G501" s="62">
        <f t="shared" si="55"/>
        <v>40771</v>
      </c>
      <c r="H501" s="68" t="s">
        <v>857</v>
      </c>
      <c r="I501" s="117"/>
      <c r="J501" s="69" t="s">
        <v>859</v>
      </c>
      <c r="K501" s="68" t="s">
        <v>37</v>
      </c>
      <c r="L501" s="117"/>
      <c r="M501" s="117"/>
      <c r="N501" s="117"/>
      <c r="O501" s="117"/>
      <c r="P501" s="117"/>
      <c r="Q501" s="117"/>
      <c r="R501" s="117"/>
      <c r="S501" s="117"/>
      <c r="T501" s="117"/>
      <c r="U501" s="117"/>
      <c r="V501" s="117"/>
      <c r="W501" s="117"/>
      <c r="X501" s="68"/>
      <c r="Y501" s="117"/>
      <c r="Z501" s="117"/>
      <c r="AA501" s="83" t="s">
        <v>850</v>
      </c>
    </row>
    <row r="502" spans="1:27" x14ac:dyDescent="0.3">
      <c r="A502" s="114" t="str">
        <f t="shared" si="49"/>
        <v>2011</v>
      </c>
      <c r="B502" s="114" t="str">
        <f t="shared" si="50"/>
        <v>233</v>
      </c>
      <c r="C502" s="114" t="str">
        <f t="shared" si="51"/>
        <v>1/1/2011</v>
      </c>
      <c r="D502" s="114">
        <f t="shared" si="52"/>
        <v>40544</v>
      </c>
      <c r="E502" s="114">
        <f t="shared" si="53"/>
        <v>40776</v>
      </c>
      <c r="F502" s="62">
        <f t="shared" si="54"/>
        <v>40776</v>
      </c>
      <c r="G502" s="62">
        <f t="shared" si="55"/>
        <v>40776</v>
      </c>
      <c r="H502" s="87" t="s">
        <v>210</v>
      </c>
      <c r="I502" s="117" t="s">
        <v>855</v>
      </c>
      <c r="J502" s="69" t="s">
        <v>2295</v>
      </c>
      <c r="K502" s="68"/>
      <c r="L502" s="117"/>
      <c r="M502" s="117"/>
      <c r="N502" s="117" t="s">
        <v>37</v>
      </c>
      <c r="O502" s="117"/>
      <c r="P502" s="117"/>
      <c r="Q502" s="117" t="s">
        <v>37</v>
      </c>
      <c r="R502" s="117"/>
      <c r="S502" s="117"/>
      <c r="T502" s="117"/>
      <c r="U502" s="117"/>
      <c r="V502" s="117" t="s">
        <v>37</v>
      </c>
      <c r="W502" s="117"/>
      <c r="X502" s="68"/>
      <c r="Y502" s="117" t="s">
        <v>37</v>
      </c>
      <c r="Z502" s="117"/>
      <c r="AA502" s="85" t="s">
        <v>513</v>
      </c>
    </row>
    <row r="503" spans="1:27" x14ac:dyDescent="0.3">
      <c r="A503" s="114" t="str">
        <f t="shared" si="49"/>
        <v>2011</v>
      </c>
      <c r="B503" s="114" t="str">
        <f t="shared" si="50"/>
        <v>234</v>
      </c>
      <c r="C503" s="114" t="str">
        <f t="shared" si="51"/>
        <v>1/1/2011</v>
      </c>
      <c r="D503" s="114">
        <f t="shared" si="52"/>
        <v>40544</v>
      </c>
      <c r="E503" s="114">
        <f t="shared" si="53"/>
        <v>40777</v>
      </c>
      <c r="F503" s="62">
        <f t="shared" si="54"/>
        <v>40777</v>
      </c>
      <c r="G503" s="62">
        <f t="shared" si="55"/>
        <v>40777</v>
      </c>
      <c r="H503" s="87" t="s">
        <v>905</v>
      </c>
      <c r="I503" s="117" t="s">
        <v>905</v>
      </c>
      <c r="J503" s="69" t="s">
        <v>478</v>
      </c>
      <c r="K503" s="68"/>
      <c r="L503" s="117"/>
      <c r="M503" s="117"/>
      <c r="N503" s="117" t="s">
        <v>37</v>
      </c>
      <c r="O503" s="117"/>
      <c r="P503" s="117"/>
      <c r="Q503" s="117"/>
      <c r="R503" s="117"/>
      <c r="S503" s="117"/>
      <c r="T503" s="117"/>
      <c r="U503" s="117"/>
      <c r="V503" s="117"/>
      <c r="W503" s="117" t="s">
        <v>37</v>
      </c>
      <c r="X503" s="68"/>
      <c r="Y503" s="117"/>
      <c r="Z503" s="117"/>
      <c r="AA503" s="85"/>
    </row>
    <row r="504" spans="1:27" x14ac:dyDescent="0.3">
      <c r="A504" s="114" t="str">
        <f t="shared" si="49"/>
        <v>2011</v>
      </c>
      <c r="B504" s="114" t="str">
        <f t="shared" si="50"/>
        <v>234</v>
      </c>
      <c r="C504" s="114" t="str">
        <f t="shared" si="51"/>
        <v>1/1/2011</v>
      </c>
      <c r="D504" s="114">
        <f t="shared" si="52"/>
        <v>40544</v>
      </c>
      <c r="E504" s="114">
        <f t="shared" si="53"/>
        <v>40777</v>
      </c>
      <c r="F504" s="62">
        <f t="shared" si="54"/>
        <v>40777</v>
      </c>
      <c r="G504" s="62">
        <f t="shared" si="55"/>
        <v>40777</v>
      </c>
      <c r="H504" s="87" t="s">
        <v>906</v>
      </c>
      <c r="I504" s="117" t="s">
        <v>907</v>
      </c>
      <c r="J504" s="69" t="s">
        <v>718</v>
      </c>
      <c r="K504" s="68"/>
      <c r="L504" s="117"/>
      <c r="M504" s="117"/>
      <c r="N504" s="117" t="s">
        <v>37</v>
      </c>
      <c r="O504" s="117"/>
      <c r="P504" s="117"/>
      <c r="Q504" s="117"/>
      <c r="R504" s="117"/>
      <c r="S504" s="117"/>
      <c r="T504" s="117"/>
      <c r="U504" s="117"/>
      <c r="V504" s="117"/>
      <c r="W504" s="117" t="s">
        <v>37</v>
      </c>
      <c r="X504" s="68"/>
      <c r="Y504" s="117"/>
      <c r="Z504" s="117"/>
      <c r="AA504" s="85"/>
    </row>
    <row r="505" spans="1:27" x14ac:dyDescent="0.3">
      <c r="A505" s="114" t="str">
        <f t="shared" si="49"/>
        <v>2011</v>
      </c>
      <c r="B505" s="114" t="str">
        <f t="shared" si="50"/>
        <v>237</v>
      </c>
      <c r="C505" s="114" t="str">
        <f t="shared" si="51"/>
        <v>1/1/2011</v>
      </c>
      <c r="D505" s="114">
        <f t="shared" si="52"/>
        <v>40544</v>
      </c>
      <c r="E505" s="114">
        <f t="shared" si="53"/>
        <v>40780</v>
      </c>
      <c r="F505" s="62">
        <f t="shared" si="54"/>
        <v>40780</v>
      </c>
      <c r="G505" s="62">
        <f t="shared" si="55"/>
        <v>40780</v>
      </c>
      <c r="H505" s="117" t="s">
        <v>211</v>
      </c>
      <c r="I505" s="117" t="s">
        <v>212</v>
      </c>
      <c r="J505" s="69" t="s">
        <v>213</v>
      </c>
      <c r="K505" s="68" t="s">
        <v>37</v>
      </c>
      <c r="L505" s="117"/>
      <c r="M505" s="117"/>
      <c r="N505" s="117"/>
      <c r="O505" s="117"/>
      <c r="P505" s="117" t="s">
        <v>37</v>
      </c>
      <c r="Q505" s="117" t="s">
        <v>37</v>
      </c>
      <c r="R505" s="117"/>
      <c r="S505" s="117" t="s">
        <v>37</v>
      </c>
      <c r="T505" s="117"/>
      <c r="U505" s="117"/>
      <c r="V505" s="117"/>
      <c r="W505" s="117"/>
      <c r="X505" s="68"/>
      <c r="Y505" s="117" t="s">
        <v>37</v>
      </c>
      <c r="Z505" s="117"/>
      <c r="AA505" s="83" t="s">
        <v>582</v>
      </c>
    </row>
    <row r="506" spans="1:27" x14ac:dyDescent="0.3">
      <c r="A506" s="114" t="str">
        <f t="shared" si="49"/>
        <v>2011</v>
      </c>
      <c r="B506" s="114" t="str">
        <f t="shared" si="50"/>
        <v>262</v>
      </c>
      <c r="C506" s="114" t="str">
        <f t="shared" si="51"/>
        <v>1/1/2011</v>
      </c>
      <c r="D506" s="114">
        <f t="shared" si="52"/>
        <v>40544</v>
      </c>
      <c r="E506" s="114">
        <f t="shared" si="53"/>
        <v>40805</v>
      </c>
      <c r="F506" s="62">
        <f t="shared" si="54"/>
        <v>40805</v>
      </c>
      <c r="G506" s="62">
        <f t="shared" si="55"/>
        <v>40805</v>
      </c>
      <c r="H506" s="117" t="s">
        <v>214</v>
      </c>
      <c r="I506" s="117" t="s">
        <v>860</v>
      </c>
      <c r="J506" s="86" t="s">
        <v>215</v>
      </c>
      <c r="K506" s="117"/>
      <c r="L506" s="117" t="s">
        <v>37</v>
      </c>
      <c r="M506" s="117" t="s">
        <v>37</v>
      </c>
      <c r="N506" s="117"/>
      <c r="O506" s="117"/>
      <c r="P506" s="117"/>
      <c r="Q506" s="117"/>
      <c r="R506" s="117"/>
      <c r="S506" s="117"/>
      <c r="T506" s="117"/>
      <c r="U506" s="117"/>
      <c r="V506" s="117" t="s">
        <v>37</v>
      </c>
      <c r="W506" s="117"/>
      <c r="X506" s="117"/>
      <c r="Y506" s="117"/>
      <c r="Z506" s="117"/>
      <c r="AA506" s="86" t="s">
        <v>2078</v>
      </c>
    </row>
    <row r="507" spans="1:27" x14ac:dyDescent="0.3">
      <c r="A507" s="114" t="str">
        <f t="shared" si="49"/>
        <v>2011</v>
      </c>
      <c r="B507" s="114" t="str">
        <f t="shared" si="50"/>
        <v>262</v>
      </c>
      <c r="C507" s="114" t="str">
        <f t="shared" si="51"/>
        <v>1/1/2011</v>
      </c>
      <c r="D507" s="114">
        <f t="shared" si="52"/>
        <v>40544</v>
      </c>
      <c r="E507" s="114">
        <f t="shared" si="53"/>
        <v>40805</v>
      </c>
      <c r="F507" s="62">
        <f t="shared" si="54"/>
        <v>40805</v>
      </c>
      <c r="G507" s="62">
        <f t="shared" si="55"/>
        <v>40805</v>
      </c>
      <c r="H507" s="117" t="s">
        <v>214</v>
      </c>
      <c r="I507" s="117" t="s">
        <v>2077</v>
      </c>
      <c r="J507" s="69" t="s">
        <v>2066</v>
      </c>
      <c r="K507" s="68"/>
      <c r="L507" s="117" t="s">
        <v>37</v>
      </c>
      <c r="M507" s="117"/>
      <c r="N507" s="117"/>
      <c r="O507" s="117"/>
      <c r="P507" s="117"/>
      <c r="Q507" s="117"/>
      <c r="R507" s="117"/>
      <c r="S507" s="117"/>
      <c r="T507" s="117"/>
      <c r="U507" s="117"/>
      <c r="V507" s="117"/>
      <c r="W507" s="117"/>
      <c r="X507" s="68"/>
      <c r="Y507" s="117"/>
      <c r="Z507" s="117"/>
      <c r="AA507" s="86" t="s">
        <v>2079</v>
      </c>
    </row>
    <row r="508" spans="1:27" x14ac:dyDescent="0.3">
      <c r="A508" s="114" t="str">
        <f t="shared" si="49"/>
        <v>2011</v>
      </c>
      <c r="B508" s="114" t="str">
        <f t="shared" si="50"/>
        <v>262</v>
      </c>
      <c r="C508" s="114" t="str">
        <f t="shared" si="51"/>
        <v>1/1/2011</v>
      </c>
      <c r="D508" s="114">
        <f t="shared" si="52"/>
        <v>40544</v>
      </c>
      <c r="E508" s="114">
        <f t="shared" si="53"/>
        <v>40805</v>
      </c>
      <c r="F508" s="62">
        <f t="shared" si="54"/>
        <v>40805</v>
      </c>
      <c r="G508" s="62">
        <f t="shared" si="55"/>
        <v>40805</v>
      </c>
      <c r="H508" s="117" t="s">
        <v>214</v>
      </c>
      <c r="I508" s="117" t="s">
        <v>2075</v>
      </c>
      <c r="J508" s="65" t="s">
        <v>2068</v>
      </c>
      <c r="K508" s="114"/>
      <c r="L508" s="114" t="s">
        <v>37</v>
      </c>
      <c r="M508" s="114"/>
      <c r="N508" s="114"/>
      <c r="O508" s="114"/>
      <c r="P508" s="114"/>
      <c r="Q508" s="114"/>
      <c r="R508" s="114"/>
      <c r="S508" s="114"/>
      <c r="T508" s="114"/>
      <c r="U508" s="114"/>
      <c r="V508" s="114"/>
      <c r="W508" s="114"/>
      <c r="X508" s="114"/>
      <c r="Y508" s="114"/>
      <c r="Z508" s="114"/>
      <c r="AA508" s="86" t="s">
        <v>2079</v>
      </c>
    </row>
    <row r="509" spans="1:27" x14ac:dyDescent="0.3">
      <c r="A509" s="114" t="str">
        <f t="shared" si="49"/>
        <v>2011</v>
      </c>
      <c r="B509" s="114" t="str">
        <f t="shared" si="50"/>
        <v>262</v>
      </c>
      <c r="C509" s="114" t="str">
        <f t="shared" si="51"/>
        <v>1/1/2011</v>
      </c>
      <c r="D509" s="114">
        <f t="shared" si="52"/>
        <v>40544</v>
      </c>
      <c r="E509" s="114">
        <f t="shared" si="53"/>
        <v>40805</v>
      </c>
      <c r="F509" s="62">
        <f t="shared" si="54"/>
        <v>40805</v>
      </c>
      <c r="G509" s="62">
        <f t="shared" si="55"/>
        <v>40805</v>
      </c>
      <c r="H509" s="117" t="s">
        <v>214</v>
      </c>
      <c r="I509" s="117" t="s">
        <v>2076</v>
      </c>
      <c r="J509" s="65" t="s">
        <v>2070</v>
      </c>
      <c r="K509" s="114"/>
      <c r="L509" s="114" t="s">
        <v>37</v>
      </c>
      <c r="M509" s="114"/>
      <c r="N509" s="114"/>
      <c r="O509" s="114"/>
      <c r="P509" s="114"/>
      <c r="Q509" s="114"/>
      <c r="R509" s="114"/>
      <c r="S509" s="114"/>
      <c r="T509" s="114"/>
      <c r="U509" s="114"/>
      <c r="V509" s="114" t="s">
        <v>37</v>
      </c>
      <c r="W509" s="114"/>
      <c r="X509" s="114"/>
      <c r="Y509" s="114"/>
      <c r="Z509" s="114"/>
      <c r="AA509" s="86" t="s">
        <v>2079</v>
      </c>
    </row>
    <row r="510" spans="1:27" x14ac:dyDescent="0.3">
      <c r="A510" s="114" t="str">
        <f t="shared" si="49"/>
        <v>2011</v>
      </c>
      <c r="B510" s="114" t="str">
        <f t="shared" si="50"/>
        <v>262</v>
      </c>
      <c r="C510" s="114" t="str">
        <f t="shared" si="51"/>
        <v>1/1/2011</v>
      </c>
      <c r="D510" s="114">
        <f t="shared" si="52"/>
        <v>40544</v>
      </c>
      <c r="E510" s="114">
        <f t="shared" si="53"/>
        <v>40805</v>
      </c>
      <c r="F510" s="62">
        <f t="shared" si="54"/>
        <v>40805</v>
      </c>
      <c r="G510" s="62">
        <f t="shared" si="55"/>
        <v>40805</v>
      </c>
      <c r="H510" s="117" t="s">
        <v>214</v>
      </c>
      <c r="I510" s="117" t="s">
        <v>2074</v>
      </c>
      <c r="J510" s="69" t="s">
        <v>2072</v>
      </c>
      <c r="K510" s="68"/>
      <c r="L510" s="117"/>
      <c r="M510" s="117" t="s">
        <v>37</v>
      </c>
      <c r="N510" s="117"/>
      <c r="O510" s="117"/>
      <c r="P510" s="117"/>
      <c r="Q510" s="117"/>
      <c r="R510" s="117"/>
      <c r="S510" s="117"/>
      <c r="T510" s="117"/>
      <c r="U510" s="117"/>
      <c r="V510" s="117" t="s">
        <v>37</v>
      </c>
      <c r="W510" s="117"/>
      <c r="X510" s="68"/>
      <c r="Y510" s="117"/>
      <c r="Z510" s="117"/>
      <c r="AA510" s="86" t="s">
        <v>2079</v>
      </c>
    </row>
    <row r="511" spans="1:27" x14ac:dyDescent="0.3">
      <c r="A511" s="114" t="str">
        <f t="shared" si="49"/>
        <v>2011</v>
      </c>
      <c r="B511" s="114" t="str">
        <f t="shared" si="50"/>
        <v>262</v>
      </c>
      <c r="C511" s="114" t="str">
        <f t="shared" si="51"/>
        <v>1/1/2011</v>
      </c>
      <c r="D511" s="114">
        <f t="shared" si="52"/>
        <v>40544</v>
      </c>
      <c r="E511" s="114">
        <f t="shared" si="53"/>
        <v>40805</v>
      </c>
      <c r="F511" s="62">
        <f t="shared" si="54"/>
        <v>40805</v>
      </c>
      <c r="G511" s="62">
        <f t="shared" si="55"/>
        <v>40805</v>
      </c>
      <c r="H511" s="87" t="s">
        <v>887</v>
      </c>
      <c r="I511" s="117" t="s">
        <v>888</v>
      </c>
      <c r="J511" s="69" t="s">
        <v>890</v>
      </c>
      <c r="K511" s="68"/>
      <c r="L511" s="117" t="s">
        <v>37</v>
      </c>
      <c r="M511" s="117" t="s">
        <v>37</v>
      </c>
      <c r="N511" s="117"/>
      <c r="O511" s="117"/>
      <c r="P511" s="117"/>
      <c r="Q511" s="117"/>
      <c r="R511" s="117"/>
      <c r="S511" s="117"/>
      <c r="T511" s="117"/>
      <c r="U511" s="117"/>
      <c r="V511" s="117"/>
      <c r="W511" s="117" t="s">
        <v>37</v>
      </c>
      <c r="X511" s="68"/>
      <c r="Y511" s="117"/>
      <c r="Z511" s="117"/>
      <c r="AA511" s="85"/>
    </row>
    <row r="512" spans="1:27" x14ac:dyDescent="0.3">
      <c r="A512" s="114" t="str">
        <f t="shared" si="49"/>
        <v>2011</v>
      </c>
      <c r="B512" s="114" t="str">
        <f t="shared" si="50"/>
        <v>262</v>
      </c>
      <c r="C512" s="114" t="str">
        <f t="shared" si="51"/>
        <v>1/1/2011</v>
      </c>
      <c r="D512" s="114">
        <f t="shared" si="52"/>
        <v>40544</v>
      </c>
      <c r="E512" s="114">
        <f t="shared" si="53"/>
        <v>40805</v>
      </c>
      <c r="F512" s="62">
        <f t="shared" si="54"/>
        <v>40805</v>
      </c>
      <c r="G512" s="62">
        <f t="shared" si="55"/>
        <v>40805</v>
      </c>
      <c r="H512" s="87" t="s">
        <v>887</v>
      </c>
      <c r="I512" s="117" t="s">
        <v>888</v>
      </c>
      <c r="J512" s="69" t="s">
        <v>889</v>
      </c>
      <c r="K512" s="68"/>
      <c r="L512" s="117"/>
      <c r="M512" s="117"/>
      <c r="N512" s="117"/>
      <c r="O512" s="117" t="s">
        <v>37</v>
      </c>
      <c r="P512" s="117"/>
      <c r="Q512" s="117"/>
      <c r="R512" s="117"/>
      <c r="S512" s="117"/>
      <c r="T512" s="117"/>
      <c r="U512" s="117"/>
      <c r="V512" s="117"/>
      <c r="W512" s="117" t="s">
        <v>37</v>
      </c>
      <c r="X512" s="68"/>
      <c r="Y512" s="117"/>
      <c r="Z512" s="117"/>
      <c r="AA512" s="85"/>
    </row>
    <row r="513" spans="1:27" x14ac:dyDescent="0.3">
      <c r="A513" s="114" t="str">
        <f t="shared" si="49"/>
        <v>2011</v>
      </c>
      <c r="B513" s="114" t="str">
        <f t="shared" si="50"/>
        <v>262</v>
      </c>
      <c r="C513" s="114" t="str">
        <f t="shared" si="51"/>
        <v>1/1/2011</v>
      </c>
      <c r="D513" s="114">
        <f t="shared" si="52"/>
        <v>40544</v>
      </c>
      <c r="E513" s="114">
        <f t="shared" si="53"/>
        <v>40805</v>
      </c>
      <c r="F513" s="62">
        <f t="shared" si="54"/>
        <v>40805</v>
      </c>
      <c r="G513" s="62">
        <f t="shared" si="55"/>
        <v>40805</v>
      </c>
      <c r="H513" s="117" t="s">
        <v>2077</v>
      </c>
      <c r="I513" s="68" t="s">
        <v>3230</v>
      </c>
      <c r="J513" s="86" t="s">
        <v>2067</v>
      </c>
      <c r="K513" s="117"/>
      <c r="L513" s="117" t="s">
        <v>37</v>
      </c>
      <c r="M513" s="117"/>
      <c r="N513" s="117"/>
      <c r="O513" s="117"/>
      <c r="P513" s="117"/>
      <c r="Q513" s="117"/>
      <c r="R513" s="117"/>
      <c r="S513" s="117"/>
      <c r="T513" s="117"/>
      <c r="U513" s="117"/>
      <c r="V513" s="117"/>
      <c r="W513" s="117"/>
      <c r="X513" s="117"/>
      <c r="Y513" s="117"/>
      <c r="Z513" s="117"/>
      <c r="AA513" s="86" t="s">
        <v>2080</v>
      </c>
    </row>
    <row r="514" spans="1:27" x14ac:dyDescent="0.3">
      <c r="A514" s="114" t="str">
        <f t="shared" ref="A514:A555" si="56">LEFT(H514,4)</f>
        <v>2011</v>
      </c>
      <c r="B514" s="114" t="str">
        <f t="shared" ref="B514:B555" si="57">MID(H514,6,3)</f>
        <v>262</v>
      </c>
      <c r="C514" s="114" t="str">
        <f t="shared" ref="C514:C555" si="58">"1/1/"&amp;A514</f>
        <v>1/1/2011</v>
      </c>
      <c r="D514" s="114">
        <f t="shared" ref="D514:D555" si="59">DATEVALUE(C514)</f>
        <v>40544</v>
      </c>
      <c r="E514" s="114">
        <f t="shared" ref="E514:E555" si="60">D514+B514-1</f>
        <v>40805</v>
      </c>
      <c r="F514" s="62">
        <f t="shared" ref="F514:F555" si="61">E514</f>
        <v>40805</v>
      </c>
      <c r="G514" s="62">
        <f t="shared" ref="G514:G577" si="62">DATEVALUE("1/1/"&amp;LEFT(H514,4))+MID(H514,6,3)-1</f>
        <v>40805</v>
      </c>
      <c r="H514" s="117" t="s">
        <v>2076</v>
      </c>
      <c r="I514" s="68" t="s">
        <v>3230</v>
      </c>
      <c r="J514" s="86" t="s">
        <v>2071</v>
      </c>
      <c r="K514" s="117"/>
      <c r="L514" s="117" t="s">
        <v>37</v>
      </c>
      <c r="M514" s="117"/>
      <c r="N514" s="117"/>
      <c r="O514" s="117"/>
      <c r="P514" s="117"/>
      <c r="Q514" s="117"/>
      <c r="R514" s="117"/>
      <c r="S514" s="117"/>
      <c r="T514" s="117"/>
      <c r="U514" s="117"/>
      <c r="V514" s="117"/>
      <c r="W514" s="117"/>
      <c r="X514" s="117"/>
      <c r="Y514" s="117"/>
      <c r="Z514" s="117"/>
      <c r="AA514" s="86" t="s">
        <v>2080</v>
      </c>
    </row>
    <row r="515" spans="1:27" x14ac:dyDescent="0.3">
      <c r="A515" s="114" t="str">
        <f t="shared" si="56"/>
        <v>2011</v>
      </c>
      <c r="B515" s="114" t="str">
        <f t="shared" si="57"/>
        <v>263</v>
      </c>
      <c r="C515" s="114" t="str">
        <f t="shared" si="58"/>
        <v>1/1/2011</v>
      </c>
      <c r="D515" s="114">
        <f t="shared" si="59"/>
        <v>40544</v>
      </c>
      <c r="E515" s="114">
        <f t="shared" si="60"/>
        <v>40806</v>
      </c>
      <c r="F515" s="62">
        <f t="shared" si="61"/>
        <v>40806</v>
      </c>
      <c r="G515" s="62">
        <f t="shared" si="62"/>
        <v>40806</v>
      </c>
      <c r="H515" s="117" t="s">
        <v>2074</v>
      </c>
      <c r="I515" s="68" t="s">
        <v>3230</v>
      </c>
      <c r="J515" s="86" t="s">
        <v>2073</v>
      </c>
      <c r="K515" s="117"/>
      <c r="L515" s="117"/>
      <c r="M515" s="117" t="s">
        <v>37</v>
      </c>
      <c r="N515" s="117"/>
      <c r="O515" s="117"/>
      <c r="P515" s="117"/>
      <c r="Q515" s="117"/>
      <c r="R515" s="117"/>
      <c r="S515" s="117"/>
      <c r="T515" s="117"/>
      <c r="U515" s="117"/>
      <c r="V515" s="117"/>
      <c r="W515" s="117"/>
      <c r="X515" s="117"/>
      <c r="Y515" s="117"/>
      <c r="Z515" s="117"/>
      <c r="AA515" s="86" t="s">
        <v>2080</v>
      </c>
    </row>
    <row r="516" spans="1:27" x14ac:dyDescent="0.3">
      <c r="A516" s="114" t="str">
        <f t="shared" si="56"/>
        <v>2011</v>
      </c>
      <c r="B516" s="114" t="str">
        <f t="shared" si="57"/>
        <v>264</v>
      </c>
      <c r="C516" s="114" t="str">
        <f t="shared" si="58"/>
        <v>1/1/2011</v>
      </c>
      <c r="D516" s="114">
        <f t="shared" si="59"/>
        <v>40544</v>
      </c>
      <c r="E516" s="114">
        <f t="shared" si="60"/>
        <v>40807</v>
      </c>
      <c r="F516" s="62">
        <f t="shared" si="61"/>
        <v>40807</v>
      </c>
      <c r="G516" s="62">
        <f t="shared" si="62"/>
        <v>40807</v>
      </c>
      <c r="H516" s="117" t="s">
        <v>2075</v>
      </c>
      <c r="I516" s="68" t="s">
        <v>3230</v>
      </c>
      <c r="J516" s="86" t="s">
        <v>2069</v>
      </c>
      <c r="K516" s="117"/>
      <c r="L516" s="117" t="s">
        <v>37</v>
      </c>
      <c r="M516" s="117"/>
      <c r="N516" s="117"/>
      <c r="O516" s="117"/>
      <c r="P516" s="117"/>
      <c r="Q516" s="117"/>
      <c r="R516" s="117"/>
      <c r="S516" s="117"/>
      <c r="T516" s="117"/>
      <c r="U516" s="117"/>
      <c r="V516" s="117"/>
      <c r="W516" s="117"/>
      <c r="X516" s="117"/>
      <c r="Y516" s="117"/>
      <c r="Z516" s="117"/>
      <c r="AA516" s="86" t="s">
        <v>2080</v>
      </c>
    </row>
    <row r="517" spans="1:27" x14ac:dyDescent="0.3">
      <c r="A517" s="114" t="str">
        <f t="shared" si="56"/>
        <v>2011</v>
      </c>
      <c r="B517" s="114" t="str">
        <f t="shared" si="57"/>
        <v>277</v>
      </c>
      <c r="C517" s="114" t="str">
        <f t="shared" si="58"/>
        <v>1/1/2011</v>
      </c>
      <c r="D517" s="114">
        <f t="shared" si="59"/>
        <v>40544</v>
      </c>
      <c r="E517" s="114">
        <f t="shared" si="60"/>
        <v>40820</v>
      </c>
      <c r="F517" s="62">
        <f t="shared" si="61"/>
        <v>40820</v>
      </c>
      <c r="G517" s="62">
        <f t="shared" si="62"/>
        <v>40820</v>
      </c>
      <c r="H517" s="117" t="s">
        <v>216</v>
      </c>
      <c r="I517" s="117" t="s">
        <v>217</v>
      </c>
      <c r="J517" s="69" t="s">
        <v>218</v>
      </c>
      <c r="K517" s="68" t="s">
        <v>37</v>
      </c>
      <c r="L517" s="117"/>
      <c r="M517" s="117"/>
      <c r="N517" s="117"/>
      <c r="O517" s="117"/>
      <c r="P517" s="117" t="s">
        <v>37</v>
      </c>
      <c r="Q517" s="117" t="s">
        <v>37</v>
      </c>
      <c r="R517" s="117"/>
      <c r="S517" s="117" t="s">
        <v>37</v>
      </c>
      <c r="T517" s="117"/>
      <c r="U517" s="117"/>
      <c r="V517" s="117"/>
      <c r="W517" s="117"/>
      <c r="X517" s="68"/>
      <c r="Y517" s="117" t="s">
        <v>37</v>
      </c>
      <c r="Z517" s="117"/>
      <c r="AA517" s="83" t="s">
        <v>583</v>
      </c>
    </row>
    <row r="518" spans="1:27" x14ac:dyDescent="0.3">
      <c r="A518" s="114" t="str">
        <f t="shared" si="56"/>
        <v>2011</v>
      </c>
      <c r="B518" s="114" t="str">
        <f t="shared" si="57"/>
        <v>286</v>
      </c>
      <c r="C518" s="114" t="str">
        <f t="shared" si="58"/>
        <v>1/1/2011</v>
      </c>
      <c r="D518" s="114">
        <f t="shared" si="59"/>
        <v>40544</v>
      </c>
      <c r="E518" s="114">
        <f t="shared" si="60"/>
        <v>40829</v>
      </c>
      <c r="F518" s="62">
        <f t="shared" si="61"/>
        <v>40829</v>
      </c>
      <c r="G518" s="62">
        <f t="shared" si="62"/>
        <v>40829</v>
      </c>
      <c r="H518" s="117" t="s">
        <v>861</v>
      </c>
      <c r="I518" s="117" t="s">
        <v>863</v>
      </c>
      <c r="J518" s="69" t="s">
        <v>862</v>
      </c>
      <c r="K518" s="68" t="s">
        <v>37</v>
      </c>
      <c r="L518" s="117"/>
      <c r="M518" s="117"/>
      <c r="N518" s="117"/>
      <c r="O518" s="117"/>
      <c r="P518" s="117"/>
      <c r="Q518" s="117"/>
      <c r="R518" s="117"/>
      <c r="S518" s="117"/>
      <c r="T518" s="117" t="s">
        <v>37</v>
      </c>
      <c r="U518" s="117"/>
      <c r="V518" s="117"/>
      <c r="W518" s="117"/>
      <c r="X518" s="68"/>
      <c r="Y518" s="117"/>
      <c r="Z518" s="117"/>
      <c r="AA518" s="83" t="s">
        <v>864</v>
      </c>
    </row>
    <row r="519" spans="1:27" x14ac:dyDescent="0.3">
      <c r="A519" s="114" t="str">
        <f t="shared" si="56"/>
        <v>2011</v>
      </c>
      <c r="B519" s="114" t="str">
        <f t="shared" si="57"/>
        <v>290</v>
      </c>
      <c r="C519" s="114" t="str">
        <f t="shared" si="58"/>
        <v>1/1/2011</v>
      </c>
      <c r="D519" s="114">
        <f t="shared" si="59"/>
        <v>40544</v>
      </c>
      <c r="E519" s="114">
        <f t="shared" si="60"/>
        <v>40833</v>
      </c>
      <c r="F519" s="62">
        <f t="shared" si="61"/>
        <v>40833</v>
      </c>
      <c r="G519" s="62">
        <f t="shared" si="62"/>
        <v>40833</v>
      </c>
      <c r="H519" s="87" t="s">
        <v>340</v>
      </c>
      <c r="I519" s="117"/>
      <c r="J519" s="69" t="s">
        <v>1102</v>
      </c>
      <c r="K519" s="68" t="s">
        <v>37</v>
      </c>
      <c r="L519" s="117"/>
      <c r="M519" s="117"/>
      <c r="N519" s="117"/>
      <c r="O519" s="117"/>
      <c r="P519" s="117"/>
      <c r="Q519" s="117"/>
      <c r="R519" s="117"/>
      <c r="S519" s="117"/>
      <c r="T519" s="117"/>
      <c r="U519" s="117"/>
      <c r="V519" s="117"/>
      <c r="W519" s="117"/>
      <c r="X519" s="68" t="s">
        <v>37</v>
      </c>
      <c r="Y519" s="117"/>
      <c r="Z519" s="117"/>
      <c r="AA519" s="86" t="s">
        <v>1827</v>
      </c>
    </row>
    <row r="520" spans="1:27" ht="45.6" x14ac:dyDescent="0.3">
      <c r="A520" s="114" t="str">
        <f t="shared" si="56"/>
        <v>2011</v>
      </c>
      <c r="B520" s="114" t="str">
        <f t="shared" si="57"/>
        <v>299</v>
      </c>
      <c r="C520" s="114" t="str">
        <f t="shared" si="58"/>
        <v>1/1/2011</v>
      </c>
      <c r="D520" s="114">
        <f t="shared" si="59"/>
        <v>40544</v>
      </c>
      <c r="E520" s="114">
        <f t="shared" si="60"/>
        <v>40842</v>
      </c>
      <c r="F520" s="62">
        <f t="shared" si="61"/>
        <v>40842</v>
      </c>
      <c r="G520" s="62">
        <f t="shared" si="62"/>
        <v>40842</v>
      </c>
      <c r="H520" s="117" t="s">
        <v>219</v>
      </c>
      <c r="I520" s="117" t="s">
        <v>507</v>
      </c>
      <c r="J520" s="69" t="s">
        <v>237</v>
      </c>
      <c r="K520" s="68"/>
      <c r="L520" s="117"/>
      <c r="M520" s="117"/>
      <c r="N520" s="117" t="s">
        <v>37</v>
      </c>
      <c r="O520" s="117"/>
      <c r="P520" s="117"/>
      <c r="Q520" s="117" t="s">
        <v>37</v>
      </c>
      <c r="R520" s="117"/>
      <c r="S520" s="117"/>
      <c r="T520" s="117" t="s">
        <v>37</v>
      </c>
      <c r="U520" s="117"/>
      <c r="V520" s="117"/>
      <c r="W520" s="117"/>
      <c r="X520" s="68"/>
      <c r="Y520" s="117" t="s">
        <v>37</v>
      </c>
      <c r="Z520" s="117"/>
      <c r="AA520" s="83" t="s">
        <v>871</v>
      </c>
    </row>
    <row r="521" spans="1:27" x14ac:dyDescent="0.3">
      <c r="A521" s="114" t="str">
        <f t="shared" si="56"/>
        <v>2011</v>
      </c>
      <c r="B521" s="114" t="str">
        <f t="shared" si="57"/>
        <v>307</v>
      </c>
      <c r="C521" s="114" t="str">
        <f t="shared" si="58"/>
        <v>1/1/2011</v>
      </c>
      <c r="D521" s="114">
        <f t="shared" si="59"/>
        <v>40544</v>
      </c>
      <c r="E521" s="114">
        <f t="shared" si="60"/>
        <v>40850</v>
      </c>
      <c r="F521" s="62">
        <f t="shared" si="61"/>
        <v>40850</v>
      </c>
      <c r="G521" s="62">
        <f t="shared" si="62"/>
        <v>40850</v>
      </c>
      <c r="H521" s="68" t="s">
        <v>865</v>
      </c>
      <c r="I521" s="117"/>
      <c r="J521" s="69" t="s">
        <v>866</v>
      </c>
      <c r="K521" s="68" t="s">
        <v>37</v>
      </c>
      <c r="L521" s="117"/>
      <c r="M521" s="117"/>
      <c r="N521" s="117"/>
      <c r="O521" s="117"/>
      <c r="P521" s="117"/>
      <c r="Q521" s="117"/>
      <c r="R521" s="117"/>
      <c r="S521" s="117"/>
      <c r="T521" s="117"/>
      <c r="U521" s="117"/>
      <c r="V521" s="117"/>
      <c r="W521" s="117"/>
      <c r="X521" s="68"/>
      <c r="Y521" s="117"/>
      <c r="Z521" s="117"/>
      <c r="AA521" s="83" t="s">
        <v>867</v>
      </c>
    </row>
    <row r="522" spans="1:27" x14ac:dyDescent="0.3">
      <c r="A522" s="114" t="str">
        <f t="shared" si="56"/>
        <v>2011</v>
      </c>
      <c r="B522" s="114" t="str">
        <f t="shared" si="57"/>
        <v>311</v>
      </c>
      <c r="C522" s="114" t="str">
        <f t="shared" si="58"/>
        <v>1/1/2011</v>
      </c>
      <c r="D522" s="114">
        <f t="shared" si="59"/>
        <v>40544</v>
      </c>
      <c r="E522" s="114">
        <f t="shared" si="60"/>
        <v>40854</v>
      </c>
      <c r="F522" s="62">
        <f t="shared" si="61"/>
        <v>40854</v>
      </c>
      <c r="G522" s="62">
        <f t="shared" si="62"/>
        <v>40854</v>
      </c>
      <c r="H522" s="117" t="s">
        <v>917</v>
      </c>
      <c r="I522" s="117" t="s">
        <v>918</v>
      </c>
      <c r="J522" s="86" t="s">
        <v>375</v>
      </c>
      <c r="K522" s="117" t="s">
        <v>37</v>
      </c>
      <c r="L522" s="117"/>
      <c r="M522" s="117"/>
      <c r="N522" s="117"/>
      <c r="O522" s="117"/>
      <c r="P522" s="117"/>
      <c r="Q522" s="117"/>
      <c r="R522" s="117" t="s">
        <v>37</v>
      </c>
      <c r="S522" s="117"/>
      <c r="T522" s="117"/>
      <c r="U522" s="117"/>
      <c r="V522" s="117"/>
      <c r="W522" s="117"/>
      <c r="X522" s="117"/>
      <c r="Y522" s="117"/>
      <c r="Z522" s="117"/>
      <c r="AA522" s="86" t="s">
        <v>868</v>
      </c>
    </row>
    <row r="523" spans="1:27" x14ac:dyDescent="0.3">
      <c r="A523" s="114" t="str">
        <f t="shared" si="56"/>
        <v>2011</v>
      </c>
      <c r="B523" s="114" t="str">
        <f t="shared" si="57"/>
        <v>319</v>
      </c>
      <c r="C523" s="114" t="str">
        <f t="shared" si="58"/>
        <v>1/1/2011</v>
      </c>
      <c r="D523" s="114">
        <f t="shared" si="59"/>
        <v>40544</v>
      </c>
      <c r="E523" s="114">
        <f t="shared" si="60"/>
        <v>40862</v>
      </c>
      <c r="F523" s="62">
        <f t="shared" si="61"/>
        <v>40862</v>
      </c>
      <c r="G523" s="62">
        <f t="shared" si="62"/>
        <v>40862</v>
      </c>
      <c r="H523" s="117" t="s">
        <v>222</v>
      </c>
      <c r="I523" s="117" t="s">
        <v>223</v>
      </c>
      <c r="J523" s="69" t="s">
        <v>226</v>
      </c>
      <c r="K523" s="68" t="s">
        <v>37</v>
      </c>
      <c r="L523" s="117"/>
      <c r="M523" s="117"/>
      <c r="N523" s="117"/>
      <c r="O523" s="117"/>
      <c r="P523" s="117" t="s">
        <v>37</v>
      </c>
      <c r="Q523" s="117" t="s">
        <v>37</v>
      </c>
      <c r="R523" s="117"/>
      <c r="S523" s="117" t="s">
        <v>37</v>
      </c>
      <c r="T523" s="117"/>
      <c r="U523" s="117"/>
      <c r="V523" s="117"/>
      <c r="W523" s="117"/>
      <c r="X523" s="68"/>
      <c r="Y523" s="117" t="s">
        <v>37</v>
      </c>
      <c r="Z523" s="117"/>
      <c r="AA523" s="83" t="s">
        <v>584</v>
      </c>
    </row>
    <row r="524" spans="1:27" x14ac:dyDescent="0.3">
      <c r="A524" s="114" t="str">
        <f t="shared" si="56"/>
        <v>2011</v>
      </c>
      <c r="B524" s="114" t="str">
        <f t="shared" si="57"/>
        <v>321</v>
      </c>
      <c r="C524" s="114" t="str">
        <f t="shared" si="58"/>
        <v>1/1/2011</v>
      </c>
      <c r="D524" s="114">
        <f t="shared" si="59"/>
        <v>40544</v>
      </c>
      <c r="E524" s="114">
        <f t="shared" si="60"/>
        <v>40864</v>
      </c>
      <c r="F524" s="62">
        <f t="shared" si="61"/>
        <v>40864</v>
      </c>
      <c r="G524" s="62">
        <f t="shared" si="62"/>
        <v>40864</v>
      </c>
      <c r="H524" s="87" t="s">
        <v>220</v>
      </c>
      <c r="I524" s="117" t="s">
        <v>869</v>
      </c>
      <c r="J524" s="69" t="s">
        <v>2296</v>
      </c>
      <c r="K524" s="68"/>
      <c r="L524" s="117"/>
      <c r="M524" s="117"/>
      <c r="N524" s="117" t="s">
        <v>37</v>
      </c>
      <c r="O524" s="117"/>
      <c r="P524" s="117"/>
      <c r="Q524" s="117" t="s">
        <v>37</v>
      </c>
      <c r="R524" s="117"/>
      <c r="S524" s="117"/>
      <c r="T524" s="117"/>
      <c r="U524" s="117"/>
      <c r="V524" s="117" t="s">
        <v>37</v>
      </c>
      <c r="W524" s="117"/>
      <c r="X524" s="68"/>
      <c r="Y524" s="117" t="s">
        <v>37</v>
      </c>
      <c r="Z524" s="117"/>
      <c r="AA524" s="85" t="s">
        <v>513</v>
      </c>
    </row>
    <row r="525" spans="1:27" x14ac:dyDescent="0.3">
      <c r="A525" s="114" t="str">
        <f t="shared" si="56"/>
        <v>2011</v>
      </c>
      <c r="B525" s="114" t="str">
        <f t="shared" si="57"/>
        <v>322</v>
      </c>
      <c r="C525" s="114" t="str">
        <f t="shared" si="58"/>
        <v>1/1/2011</v>
      </c>
      <c r="D525" s="114">
        <f t="shared" si="59"/>
        <v>40544</v>
      </c>
      <c r="E525" s="114">
        <f t="shared" si="60"/>
        <v>40865</v>
      </c>
      <c r="F525" s="62">
        <f t="shared" si="61"/>
        <v>40865</v>
      </c>
      <c r="G525" s="40">
        <f t="shared" si="62"/>
        <v>40865</v>
      </c>
      <c r="H525" s="87" t="s">
        <v>908</v>
      </c>
      <c r="I525" s="117" t="s">
        <v>908</v>
      </c>
      <c r="J525" s="69" t="s">
        <v>403</v>
      </c>
      <c r="K525" s="68"/>
      <c r="L525" s="117"/>
      <c r="M525" s="117"/>
      <c r="N525" s="117" t="s">
        <v>37</v>
      </c>
      <c r="O525" s="117"/>
      <c r="P525" s="117"/>
      <c r="Q525" s="117"/>
      <c r="R525" s="117"/>
      <c r="S525" s="117"/>
      <c r="T525" s="117"/>
      <c r="U525" s="117"/>
      <c r="V525" s="117"/>
      <c r="W525" s="117" t="s">
        <v>37</v>
      </c>
      <c r="X525" s="68"/>
      <c r="Y525" s="117"/>
      <c r="Z525" s="117"/>
      <c r="AA525" s="85"/>
    </row>
    <row r="526" spans="1:27" x14ac:dyDescent="0.3">
      <c r="A526" s="114" t="str">
        <f t="shared" si="56"/>
        <v>2011</v>
      </c>
      <c r="B526" s="114" t="str">
        <f t="shared" si="57"/>
        <v>322</v>
      </c>
      <c r="C526" s="114" t="str">
        <f t="shared" si="58"/>
        <v>1/1/2011</v>
      </c>
      <c r="D526" s="114">
        <f t="shared" si="59"/>
        <v>40544</v>
      </c>
      <c r="E526" s="114">
        <f t="shared" si="60"/>
        <v>40865</v>
      </c>
      <c r="F526" s="62">
        <f t="shared" si="61"/>
        <v>40865</v>
      </c>
      <c r="G526" s="62">
        <f t="shared" si="62"/>
        <v>40865</v>
      </c>
      <c r="H526" s="87" t="s">
        <v>909</v>
      </c>
      <c r="I526" s="117" t="s">
        <v>910</v>
      </c>
      <c r="J526" s="69" t="s">
        <v>731</v>
      </c>
      <c r="K526" s="68"/>
      <c r="L526" s="117"/>
      <c r="M526" s="117"/>
      <c r="N526" s="117" t="s">
        <v>37</v>
      </c>
      <c r="O526" s="117"/>
      <c r="P526" s="117"/>
      <c r="Q526" s="117"/>
      <c r="R526" s="117"/>
      <c r="S526" s="117"/>
      <c r="T526" s="117"/>
      <c r="U526" s="117"/>
      <c r="V526" s="117"/>
      <c r="W526" s="117" t="s">
        <v>37</v>
      </c>
      <c r="X526" s="68"/>
      <c r="Y526" s="117"/>
      <c r="Z526" s="117"/>
      <c r="AA526" s="85"/>
    </row>
    <row r="527" spans="1:27" x14ac:dyDescent="0.3">
      <c r="A527" s="114" t="str">
        <f t="shared" si="56"/>
        <v>2011</v>
      </c>
      <c r="B527" s="114" t="str">
        <f t="shared" si="57"/>
        <v>327</v>
      </c>
      <c r="C527" s="114" t="str">
        <f t="shared" si="58"/>
        <v>1/1/2011</v>
      </c>
      <c r="D527" s="114">
        <f t="shared" si="59"/>
        <v>40544</v>
      </c>
      <c r="E527" s="114">
        <f t="shared" si="60"/>
        <v>40870</v>
      </c>
      <c r="F527" s="62">
        <f t="shared" si="61"/>
        <v>40870</v>
      </c>
      <c r="G527" s="62">
        <f t="shared" si="62"/>
        <v>40870</v>
      </c>
      <c r="H527" s="87" t="s">
        <v>221</v>
      </c>
      <c r="I527" s="117" t="s">
        <v>870</v>
      </c>
      <c r="J527" s="69" t="s">
        <v>2297</v>
      </c>
      <c r="K527" s="68"/>
      <c r="L527" s="117"/>
      <c r="M527" s="117"/>
      <c r="N527" s="117" t="s">
        <v>37</v>
      </c>
      <c r="O527" s="117"/>
      <c r="P527" s="117"/>
      <c r="Q527" s="117" t="s">
        <v>37</v>
      </c>
      <c r="R527" s="117"/>
      <c r="S527" s="117"/>
      <c r="T527" s="117"/>
      <c r="U527" s="117"/>
      <c r="V527" s="117" t="s">
        <v>37</v>
      </c>
      <c r="W527" s="117"/>
      <c r="X527" s="68"/>
      <c r="Y527" s="117" t="s">
        <v>37</v>
      </c>
      <c r="Z527" s="117"/>
      <c r="AA527" s="85" t="s">
        <v>513</v>
      </c>
    </row>
    <row r="528" spans="1:27" x14ac:dyDescent="0.3">
      <c r="A528" s="114" t="str">
        <f t="shared" si="56"/>
        <v>2011</v>
      </c>
      <c r="B528" s="114" t="str">
        <f t="shared" si="57"/>
        <v>327</v>
      </c>
      <c r="C528" s="114" t="str">
        <f t="shared" si="58"/>
        <v>1/1/2011</v>
      </c>
      <c r="D528" s="114">
        <f t="shared" si="59"/>
        <v>40544</v>
      </c>
      <c r="E528" s="114">
        <f t="shared" si="60"/>
        <v>40870</v>
      </c>
      <c r="F528" s="62">
        <f t="shared" si="61"/>
        <v>40870</v>
      </c>
      <c r="G528" s="62">
        <f t="shared" si="62"/>
        <v>40870</v>
      </c>
      <c r="H528" s="87" t="s">
        <v>911</v>
      </c>
      <c r="I528" s="117" t="s">
        <v>912</v>
      </c>
      <c r="J528" s="69" t="s">
        <v>913</v>
      </c>
      <c r="K528" s="68"/>
      <c r="L528" s="117"/>
      <c r="M528" s="117"/>
      <c r="N528" s="117" t="s">
        <v>37</v>
      </c>
      <c r="O528" s="117"/>
      <c r="P528" s="117"/>
      <c r="Q528" s="117"/>
      <c r="R528" s="117"/>
      <c r="S528" s="117"/>
      <c r="T528" s="117"/>
      <c r="U528" s="117"/>
      <c r="V528" s="117"/>
      <c r="W528" s="117" t="s">
        <v>37</v>
      </c>
      <c r="X528" s="68"/>
      <c r="Y528" s="117"/>
      <c r="Z528" s="117"/>
      <c r="AA528" s="85"/>
    </row>
    <row r="529" spans="1:27" x14ac:dyDescent="0.3">
      <c r="A529" s="114" t="str">
        <f t="shared" si="56"/>
        <v>2011</v>
      </c>
      <c r="B529" s="114" t="str">
        <f t="shared" si="57"/>
        <v>327</v>
      </c>
      <c r="C529" s="114" t="str">
        <f t="shared" si="58"/>
        <v>1/1/2011</v>
      </c>
      <c r="D529" s="114">
        <f t="shared" si="59"/>
        <v>40544</v>
      </c>
      <c r="E529" s="114">
        <f t="shared" si="60"/>
        <v>40870</v>
      </c>
      <c r="F529" s="62">
        <f t="shared" si="61"/>
        <v>40870</v>
      </c>
      <c r="G529" s="62">
        <f t="shared" si="62"/>
        <v>40870</v>
      </c>
      <c r="H529" s="87" t="s">
        <v>914</v>
      </c>
      <c r="I529" s="117" t="s">
        <v>915</v>
      </c>
      <c r="J529" s="69" t="s">
        <v>800</v>
      </c>
      <c r="K529" s="68"/>
      <c r="L529" s="117"/>
      <c r="M529" s="117"/>
      <c r="N529" s="117" t="s">
        <v>37</v>
      </c>
      <c r="O529" s="117"/>
      <c r="P529" s="117"/>
      <c r="Q529" s="117"/>
      <c r="R529" s="117"/>
      <c r="S529" s="117"/>
      <c r="T529" s="117"/>
      <c r="U529" s="117"/>
      <c r="V529" s="117"/>
      <c r="W529" s="117" t="s">
        <v>37</v>
      </c>
      <c r="X529" s="68"/>
      <c r="Y529" s="117"/>
      <c r="Z529" s="117"/>
      <c r="AA529" s="85"/>
    </row>
    <row r="530" spans="1:27" x14ac:dyDescent="0.3">
      <c r="A530" s="114" t="str">
        <f t="shared" si="56"/>
        <v>2011</v>
      </c>
      <c r="B530" s="114" t="str">
        <f t="shared" si="57"/>
        <v>330</v>
      </c>
      <c r="C530" s="114" t="str">
        <f t="shared" si="58"/>
        <v>1/1/2011</v>
      </c>
      <c r="D530" s="114">
        <f t="shared" si="59"/>
        <v>40544</v>
      </c>
      <c r="E530" s="114">
        <f t="shared" si="60"/>
        <v>40873</v>
      </c>
      <c r="F530" s="62">
        <f t="shared" si="61"/>
        <v>40873</v>
      </c>
      <c r="G530" s="62">
        <f t="shared" si="62"/>
        <v>40873</v>
      </c>
      <c r="H530" s="87" t="s">
        <v>886</v>
      </c>
      <c r="I530" s="117" t="s">
        <v>886</v>
      </c>
      <c r="J530" s="69" t="s">
        <v>316</v>
      </c>
      <c r="K530" s="68"/>
      <c r="L530" s="117"/>
      <c r="M530" s="117"/>
      <c r="N530" s="117"/>
      <c r="O530" s="117" t="s">
        <v>37</v>
      </c>
      <c r="P530" s="117"/>
      <c r="Q530" s="117"/>
      <c r="R530" s="117"/>
      <c r="S530" s="117"/>
      <c r="T530" s="117"/>
      <c r="U530" s="117"/>
      <c r="V530" s="117"/>
      <c r="W530" s="117" t="s">
        <v>37</v>
      </c>
      <c r="X530" s="68"/>
      <c r="Y530" s="117"/>
      <c r="Z530" s="117"/>
      <c r="AA530" s="85"/>
    </row>
    <row r="531" spans="1:27" ht="45.6" x14ac:dyDescent="0.3">
      <c r="A531" s="114" t="str">
        <f t="shared" si="56"/>
        <v>2011</v>
      </c>
      <c r="B531" s="114" t="str">
        <f t="shared" si="57"/>
        <v>333</v>
      </c>
      <c r="C531" s="114" t="str">
        <f t="shared" si="58"/>
        <v>1/1/2011</v>
      </c>
      <c r="D531" s="114">
        <f t="shared" si="59"/>
        <v>40544</v>
      </c>
      <c r="E531" s="114">
        <f t="shared" si="60"/>
        <v>40876</v>
      </c>
      <c r="F531" s="62">
        <f t="shared" si="61"/>
        <v>40876</v>
      </c>
      <c r="G531" s="62">
        <f t="shared" si="62"/>
        <v>40876</v>
      </c>
      <c r="H531" s="117" t="s">
        <v>872</v>
      </c>
      <c r="I531" s="117" t="s">
        <v>873</v>
      </c>
      <c r="J531" s="69" t="s">
        <v>874</v>
      </c>
      <c r="K531" s="68"/>
      <c r="L531" s="117"/>
      <c r="M531" s="117"/>
      <c r="N531" s="117" t="s">
        <v>37</v>
      </c>
      <c r="O531" s="117"/>
      <c r="P531" s="117"/>
      <c r="Q531" s="117" t="s">
        <v>37</v>
      </c>
      <c r="R531" s="117"/>
      <c r="S531" s="117"/>
      <c r="T531" s="117" t="s">
        <v>37</v>
      </c>
      <c r="U531" s="117"/>
      <c r="V531" s="117"/>
      <c r="W531" s="117"/>
      <c r="X531" s="68"/>
      <c r="Y531" s="117" t="s">
        <v>37</v>
      </c>
      <c r="Z531" s="117"/>
      <c r="AA531" s="83" t="s">
        <v>875</v>
      </c>
    </row>
    <row r="532" spans="1:27" x14ac:dyDescent="0.3">
      <c r="A532" s="34" t="str">
        <f t="shared" si="56"/>
        <v>2011</v>
      </c>
      <c r="B532" s="34" t="str">
        <f t="shared" si="57"/>
        <v>334</v>
      </c>
      <c r="C532" s="34" t="str">
        <f t="shared" si="58"/>
        <v>1/1/2011</v>
      </c>
      <c r="D532" s="34">
        <f t="shared" si="59"/>
        <v>40544</v>
      </c>
      <c r="E532" s="34">
        <f t="shared" si="60"/>
        <v>40877</v>
      </c>
      <c r="F532" s="40">
        <f t="shared" si="61"/>
        <v>40877</v>
      </c>
      <c r="G532" s="62">
        <f t="shared" si="62"/>
        <v>40877</v>
      </c>
      <c r="H532" s="68" t="s">
        <v>876</v>
      </c>
      <c r="I532" s="117"/>
      <c r="J532" s="69" t="s">
        <v>877</v>
      </c>
      <c r="K532" s="68" t="s">
        <v>37</v>
      </c>
      <c r="L532" s="117"/>
      <c r="M532" s="117"/>
      <c r="N532" s="117"/>
      <c r="O532" s="117"/>
      <c r="P532" s="117"/>
      <c r="Q532" s="117"/>
      <c r="R532" s="117"/>
      <c r="S532" s="117"/>
      <c r="T532" s="117"/>
      <c r="U532" s="117"/>
      <c r="V532" s="117"/>
      <c r="W532" s="117"/>
      <c r="X532" s="68"/>
      <c r="Y532" s="117"/>
      <c r="Z532" s="117"/>
      <c r="AA532" s="83" t="s">
        <v>867</v>
      </c>
    </row>
    <row r="533" spans="1:27" ht="34.200000000000003" x14ac:dyDescent="0.3">
      <c r="A533" s="114" t="str">
        <f t="shared" si="56"/>
        <v>2011</v>
      </c>
      <c r="B533" s="114" t="str">
        <f t="shared" si="57"/>
        <v>339</v>
      </c>
      <c r="C533" s="114" t="str">
        <f t="shared" si="58"/>
        <v>1/1/2011</v>
      </c>
      <c r="D533" s="114">
        <f t="shared" si="59"/>
        <v>40544</v>
      </c>
      <c r="E533" s="114">
        <f t="shared" si="60"/>
        <v>40882</v>
      </c>
      <c r="F533" s="62">
        <f t="shared" si="61"/>
        <v>40882</v>
      </c>
      <c r="G533" s="62">
        <f t="shared" si="62"/>
        <v>40882</v>
      </c>
      <c r="H533" s="68" t="s">
        <v>883</v>
      </c>
      <c r="I533" s="117"/>
      <c r="J533" s="69" t="s">
        <v>884</v>
      </c>
      <c r="K533" s="68"/>
      <c r="L533" s="117"/>
      <c r="M533" s="117"/>
      <c r="N533" s="117" t="s">
        <v>37</v>
      </c>
      <c r="O533" s="117"/>
      <c r="P533" s="117"/>
      <c r="Q533" s="117"/>
      <c r="R533" s="117"/>
      <c r="S533" s="117"/>
      <c r="T533" s="117"/>
      <c r="U533" s="117"/>
      <c r="V533" s="117"/>
      <c r="W533" s="117"/>
      <c r="X533" s="68"/>
      <c r="Y533" s="117"/>
      <c r="Z533" s="117"/>
      <c r="AA533" s="83" t="s">
        <v>2182</v>
      </c>
    </row>
    <row r="534" spans="1:27" x14ac:dyDescent="0.3">
      <c r="A534" s="114" t="str">
        <f t="shared" si="56"/>
        <v>2011</v>
      </c>
      <c r="B534" s="114" t="str">
        <f t="shared" si="57"/>
        <v>341</v>
      </c>
      <c r="C534" s="114" t="str">
        <f t="shared" si="58"/>
        <v>1/1/2011</v>
      </c>
      <c r="D534" s="114">
        <f t="shared" si="59"/>
        <v>40544</v>
      </c>
      <c r="E534" s="114">
        <f t="shared" si="60"/>
        <v>40884</v>
      </c>
      <c r="F534" s="62">
        <f t="shared" si="61"/>
        <v>40884</v>
      </c>
      <c r="G534" s="62">
        <f t="shared" si="62"/>
        <v>40884</v>
      </c>
      <c r="H534" s="68" t="s">
        <v>878</v>
      </c>
      <c r="I534" s="117"/>
      <c r="J534" s="69" t="s">
        <v>879</v>
      </c>
      <c r="K534" s="68" t="s">
        <v>37</v>
      </c>
      <c r="L534" s="117"/>
      <c r="M534" s="117"/>
      <c r="N534" s="117"/>
      <c r="O534" s="117"/>
      <c r="P534" s="117"/>
      <c r="Q534" s="117"/>
      <c r="R534" s="117"/>
      <c r="S534" s="117"/>
      <c r="T534" s="117"/>
      <c r="U534" s="117"/>
      <c r="V534" s="117"/>
      <c r="W534" s="117"/>
      <c r="X534" s="68"/>
      <c r="Y534" s="117"/>
      <c r="Z534" s="117"/>
      <c r="AA534" s="83" t="s">
        <v>880</v>
      </c>
    </row>
    <row r="535" spans="1:27" ht="15" thickBot="1" x14ac:dyDescent="0.35">
      <c r="A535" s="114" t="str">
        <f t="shared" si="56"/>
        <v>2011</v>
      </c>
      <c r="B535" s="114" t="str">
        <f t="shared" si="57"/>
        <v>354</v>
      </c>
      <c r="C535" s="114" t="str">
        <f t="shared" si="58"/>
        <v>1/1/2011</v>
      </c>
      <c r="D535" s="114">
        <f t="shared" si="59"/>
        <v>40544</v>
      </c>
      <c r="E535" s="114">
        <f t="shared" si="60"/>
        <v>40897</v>
      </c>
      <c r="F535" s="62">
        <f t="shared" si="61"/>
        <v>40897</v>
      </c>
      <c r="G535" s="97">
        <f t="shared" si="62"/>
        <v>40897</v>
      </c>
      <c r="H535" s="92" t="s">
        <v>881</v>
      </c>
      <c r="I535" s="118"/>
      <c r="J535" s="93" t="s">
        <v>882</v>
      </c>
      <c r="K535" s="92" t="s">
        <v>37</v>
      </c>
      <c r="L535" s="118"/>
      <c r="M535" s="118"/>
      <c r="N535" s="118"/>
      <c r="O535" s="118"/>
      <c r="P535" s="118"/>
      <c r="Q535" s="118"/>
      <c r="R535" s="118"/>
      <c r="S535" s="118"/>
      <c r="T535" s="118"/>
      <c r="U535" s="118"/>
      <c r="V535" s="118"/>
      <c r="W535" s="118"/>
      <c r="X535" s="92"/>
      <c r="Y535" s="118"/>
      <c r="Z535" s="118"/>
      <c r="AA535" s="110" t="s">
        <v>880</v>
      </c>
    </row>
    <row r="536" spans="1:27" x14ac:dyDescent="0.3">
      <c r="A536" s="114" t="str">
        <f t="shared" si="56"/>
        <v>2011</v>
      </c>
      <c r="B536" s="114" t="str">
        <f t="shared" si="57"/>
        <v>354</v>
      </c>
      <c r="C536" s="114" t="str">
        <f t="shared" si="58"/>
        <v>1/1/2011</v>
      </c>
      <c r="D536" s="114">
        <f t="shared" si="59"/>
        <v>40544</v>
      </c>
      <c r="E536" s="114">
        <f t="shared" si="60"/>
        <v>40897</v>
      </c>
      <c r="F536" s="62">
        <f t="shared" si="61"/>
        <v>40897</v>
      </c>
      <c r="G536" s="96">
        <f t="shared" si="62"/>
        <v>40897</v>
      </c>
      <c r="H536" s="89" t="s">
        <v>224</v>
      </c>
      <c r="I536" s="89" t="s">
        <v>225</v>
      </c>
      <c r="J536" s="90" t="s">
        <v>227</v>
      </c>
      <c r="K536" s="91" t="s">
        <v>37</v>
      </c>
      <c r="L536" s="89"/>
      <c r="M536" s="89"/>
      <c r="N536" s="89"/>
      <c r="O536" s="89"/>
      <c r="P536" s="89" t="s">
        <v>37</v>
      </c>
      <c r="Q536" s="89" t="s">
        <v>37</v>
      </c>
      <c r="R536" s="89"/>
      <c r="S536" s="89" t="s">
        <v>37</v>
      </c>
      <c r="T536" s="89"/>
      <c r="U536" s="89"/>
      <c r="V536" s="89"/>
      <c r="W536" s="89"/>
      <c r="X536" s="91"/>
      <c r="Y536" s="89" t="s">
        <v>37</v>
      </c>
      <c r="Z536" s="89"/>
      <c r="AA536" s="108" t="s">
        <v>585</v>
      </c>
    </row>
    <row r="537" spans="1:27" x14ac:dyDescent="0.3">
      <c r="A537" s="114" t="str">
        <f t="shared" si="56"/>
        <v>2012</v>
      </c>
      <c r="B537" s="114" t="str">
        <f t="shared" si="57"/>
        <v>002</v>
      </c>
      <c r="C537" s="114" t="str">
        <f t="shared" si="58"/>
        <v>1/1/2012</v>
      </c>
      <c r="D537" s="114">
        <f t="shared" si="59"/>
        <v>40909</v>
      </c>
      <c r="E537" s="114">
        <f t="shared" si="60"/>
        <v>40910</v>
      </c>
      <c r="F537" s="62">
        <f t="shared" si="61"/>
        <v>40910</v>
      </c>
      <c r="G537" s="62">
        <f t="shared" si="62"/>
        <v>40910</v>
      </c>
      <c r="H537" s="87" t="s">
        <v>919</v>
      </c>
      <c r="I537" s="117" t="s">
        <v>920</v>
      </c>
      <c r="J537" s="69" t="s">
        <v>2298</v>
      </c>
      <c r="K537" s="68"/>
      <c r="L537" s="117"/>
      <c r="M537" s="117"/>
      <c r="N537" s="117" t="s">
        <v>37</v>
      </c>
      <c r="O537" s="117"/>
      <c r="P537" s="117"/>
      <c r="Q537" s="117" t="s">
        <v>37</v>
      </c>
      <c r="R537" s="117"/>
      <c r="S537" s="117"/>
      <c r="T537" s="117"/>
      <c r="U537" s="117"/>
      <c r="V537" s="117" t="s">
        <v>37</v>
      </c>
      <c r="W537" s="117"/>
      <c r="X537" s="68"/>
      <c r="Y537" s="117" t="s">
        <v>37</v>
      </c>
      <c r="Z537" s="117"/>
      <c r="AA537" s="85" t="s">
        <v>513</v>
      </c>
    </row>
    <row r="538" spans="1:27" x14ac:dyDescent="0.3">
      <c r="A538" s="114" t="str">
        <f t="shared" si="56"/>
        <v>2012</v>
      </c>
      <c r="B538" s="114" t="str">
        <f t="shared" si="57"/>
        <v>003</v>
      </c>
      <c r="C538" s="114" t="str">
        <f t="shared" si="58"/>
        <v>1/1/2012</v>
      </c>
      <c r="D538" s="114">
        <f t="shared" si="59"/>
        <v>40909</v>
      </c>
      <c r="E538" s="114">
        <f t="shared" si="60"/>
        <v>40911</v>
      </c>
      <c r="F538" s="62">
        <f t="shared" si="61"/>
        <v>40911</v>
      </c>
      <c r="G538" s="62">
        <f t="shared" si="62"/>
        <v>40911</v>
      </c>
      <c r="H538" s="87" t="s">
        <v>974</v>
      </c>
      <c r="I538" s="117" t="s">
        <v>974</v>
      </c>
      <c r="J538" s="69" t="s">
        <v>975</v>
      </c>
      <c r="K538" s="68"/>
      <c r="L538" s="117"/>
      <c r="M538" s="117"/>
      <c r="N538" s="117" t="s">
        <v>37</v>
      </c>
      <c r="O538" s="117"/>
      <c r="P538" s="117"/>
      <c r="Q538" s="117"/>
      <c r="R538" s="117"/>
      <c r="S538" s="117"/>
      <c r="T538" s="117"/>
      <c r="U538" s="117"/>
      <c r="V538" s="117"/>
      <c r="W538" s="117" t="s">
        <v>37</v>
      </c>
      <c r="X538" s="68"/>
      <c r="Y538" s="117"/>
      <c r="Z538" s="117"/>
      <c r="AA538" s="85"/>
    </row>
    <row r="539" spans="1:27" x14ac:dyDescent="0.3">
      <c r="A539" s="34" t="str">
        <f t="shared" si="56"/>
        <v>2012</v>
      </c>
      <c r="B539" s="34" t="str">
        <f t="shared" si="57"/>
        <v>003</v>
      </c>
      <c r="C539" s="34" t="str">
        <f t="shared" si="58"/>
        <v>1/1/2012</v>
      </c>
      <c r="D539" s="34">
        <f t="shared" si="59"/>
        <v>40909</v>
      </c>
      <c r="E539" s="34">
        <f t="shared" si="60"/>
        <v>40911</v>
      </c>
      <c r="F539" s="40">
        <f t="shared" si="61"/>
        <v>40911</v>
      </c>
      <c r="G539" s="40">
        <f t="shared" si="62"/>
        <v>40911</v>
      </c>
      <c r="H539" s="87" t="s">
        <v>976</v>
      </c>
      <c r="I539" s="117" t="s">
        <v>977</v>
      </c>
      <c r="J539" s="69" t="s">
        <v>978</v>
      </c>
      <c r="K539" s="68"/>
      <c r="L539" s="117"/>
      <c r="M539" s="117"/>
      <c r="N539" s="117" t="s">
        <v>37</v>
      </c>
      <c r="O539" s="117"/>
      <c r="P539" s="117"/>
      <c r="Q539" s="117"/>
      <c r="R539" s="117"/>
      <c r="S539" s="117"/>
      <c r="T539" s="117"/>
      <c r="U539" s="117"/>
      <c r="V539" s="117"/>
      <c r="W539" s="117" t="s">
        <v>37</v>
      </c>
      <c r="X539" s="68"/>
      <c r="Y539" s="117"/>
      <c r="Z539" s="117"/>
      <c r="AA539" s="85"/>
    </row>
    <row r="540" spans="1:27" x14ac:dyDescent="0.3">
      <c r="A540" s="114" t="str">
        <f t="shared" si="56"/>
        <v>2012</v>
      </c>
      <c r="B540" s="114" t="str">
        <f t="shared" si="57"/>
        <v>005</v>
      </c>
      <c r="C540" s="114" t="str">
        <f t="shared" si="58"/>
        <v>1/1/2012</v>
      </c>
      <c r="D540" s="114">
        <f t="shared" si="59"/>
        <v>40909</v>
      </c>
      <c r="E540" s="114">
        <f t="shared" si="60"/>
        <v>40913</v>
      </c>
      <c r="F540" s="62">
        <f t="shared" si="61"/>
        <v>40913</v>
      </c>
      <c r="G540" s="40">
        <f t="shared" si="62"/>
        <v>40913</v>
      </c>
      <c r="H540" s="117" t="s">
        <v>921</v>
      </c>
      <c r="I540" s="117"/>
      <c r="J540" s="86" t="s">
        <v>929</v>
      </c>
      <c r="K540" s="117" t="s">
        <v>37</v>
      </c>
      <c r="L540" s="117"/>
      <c r="M540" s="117"/>
      <c r="N540" s="117"/>
      <c r="O540" s="117"/>
      <c r="P540" s="117"/>
      <c r="Q540" s="117"/>
      <c r="R540" s="117"/>
      <c r="S540" s="117"/>
      <c r="T540" s="117"/>
      <c r="U540" s="117"/>
      <c r="V540" s="117"/>
      <c r="W540" s="117"/>
      <c r="X540" s="117"/>
      <c r="Y540" s="117"/>
      <c r="Z540" s="117"/>
      <c r="AA540" s="86" t="s">
        <v>930</v>
      </c>
    </row>
    <row r="541" spans="1:27" ht="15" thickBot="1" x14ac:dyDescent="0.35">
      <c r="A541" s="80" t="str">
        <f t="shared" si="56"/>
        <v>2012</v>
      </c>
      <c r="B541" s="80" t="str">
        <f t="shared" si="57"/>
        <v>006</v>
      </c>
      <c r="C541" s="80" t="str">
        <f t="shared" si="58"/>
        <v>1/1/2012</v>
      </c>
      <c r="D541" s="80">
        <f t="shared" si="59"/>
        <v>40909</v>
      </c>
      <c r="E541" s="80">
        <f t="shared" si="60"/>
        <v>40914</v>
      </c>
      <c r="F541" s="97">
        <f t="shared" si="61"/>
        <v>40914</v>
      </c>
      <c r="G541" s="62">
        <f t="shared" si="62"/>
        <v>40914</v>
      </c>
      <c r="H541" s="87" t="s">
        <v>973</v>
      </c>
      <c r="I541" s="117" t="s">
        <v>973</v>
      </c>
      <c r="J541" s="69" t="s">
        <v>791</v>
      </c>
      <c r="K541" s="68"/>
      <c r="L541" s="117" t="s">
        <v>37</v>
      </c>
      <c r="M541" s="117" t="s">
        <v>37</v>
      </c>
      <c r="N541" s="117"/>
      <c r="O541" s="117"/>
      <c r="P541" s="117"/>
      <c r="Q541" s="117"/>
      <c r="R541" s="117"/>
      <c r="S541" s="117"/>
      <c r="T541" s="117"/>
      <c r="U541" s="117"/>
      <c r="V541" s="117"/>
      <c r="W541" s="117" t="s">
        <v>37</v>
      </c>
      <c r="X541" s="68"/>
      <c r="Y541" s="117"/>
      <c r="Z541" s="117"/>
      <c r="AA541" s="85"/>
    </row>
    <row r="542" spans="1:27" x14ac:dyDescent="0.3">
      <c r="A542" s="78" t="str">
        <f t="shared" si="56"/>
        <v>2012</v>
      </c>
      <c r="B542" s="78" t="str">
        <f t="shared" si="57"/>
        <v>006</v>
      </c>
      <c r="C542" s="78" t="str">
        <f t="shared" si="58"/>
        <v>1/1/2012</v>
      </c>
      <c r="D542" s="78">
        <f t="shared" si="59"/>
        <v>40909</v>
      </c>
      <c r="E542" s="78">
        <f t="shared" si="60"/>
        <v>40914</v>
      </c>
      <c r="F542" s="96">
        <f t="shared" si="61"/>
        <v>40914</v>
      </c>
      <c r="G542" s="62">
        <f t="shared" si="62"/>
        <v>40914</v>
      </c>
      <c r="H542" s="87" t="s">
        <v>973</v>
      </c>
      <c r="I542" s="117" t="s">
        <v>973</v>
      </c>
      <c r="J542" s="69" t="s">
        <v>316</v>
      </c>
      <c r="K542" s="68"/>
      <c r="L542" s="117"/>
      <c r="M542" s="117"/>
      <c r="N542" s="117"/>
      <c r="O542" s="117" t="s">
        <v>37</v>
      </c>
      <c r="P542" s="117"/>
      <c r="Q542" s="117"/>
      <c r="R542" s="117"/>
      <c r="S542" s="117"/>
      <c r="T542" s="117"/>
      <c r="U542" s="117"/>
      <c r="V542" s="117"/>
      <c r="W542" s="117" t="s">
        <v>37</v>
      </c>
      <c r="X542" s="68"/>
      <c r="Y542" s="117"/>
      <c r="Z542" s="117"/>
      <c r="AA542" s="85"/>
    </row>
    <row r="543" spans="1:27" ht="22.8" x14ac:dyDescent="0.3">
      <c r="A543" s="114" t="str">
        <f t="shared" si="56"/>
        <v>2012</v>
      </c>
      <c r="B543" s="114" t="str">
        <f t="shared" si="57"/>
        <v>010</v>
      </c>
      <c r="C543" s="114" t="str">
        <f t="shared" si="58"/>
        <v>1/1/2012</v>
      </c>
      <c r="D543" s="114">
        <f t="shared" si="59"/>
        <v>40909</v>
      </c>
      <c r="E543" s="114">
        <f t="shared" si="60"/>
        <v>40918</v>
      </c>
      <c r="F543" s="62">
        <f t="shared" si="61"/>
        <v>40918</v>
      </c>
      <c r="G543" s="62">
        <f t="shared" si="62"/>
        <v>40918</v>
      </c>
      <c r="H543" s="117" t="s">
        <v>927</v>
      </c>
      <c r="I543" s="117" t="s">
        <v>928</v>
      </c>
      <c r="J543" s="69" t="s">
        <v>922</v>
      </c>
      <c r="K543" s="68"/>
      <c r="L543" s="117"/>
      <c r="M543" s="117"/>
      <c r="N543" s="117" t="s">
        <v>37</v>
      </c>
      <c r="O543" s="117"/>
      <c r="P543" s="117"/>
      <c r="Q543" s="117" t="s">
        <v>37</v>
      </c>
      <c r="R543" s="117"/>
      <c r="S543" s="117"/>
      <c r="T543" s="117" t="s">
        <v>37</v>
      </c>
      <c r="U543" s="117"/>
      <c r="V543" s="117"/>
      <c r="W543" s="117"/>
      <c r="X543" s="68"/>
      <c r="Y543" s="117" t="s">
        <v>37</v>
      </c>
      <c r="Z543" s="117"/>
      <c r="AA543" s="83" t="s">
        <v>162</v>
      </c>
    </row>
    <row r="544" spans="1:27" x14ac:dyDescent="0.3">
      <c r="A544" s="114" t="str">
        <f t="shared" si="56"/>
        <v>2012</v>
      </c>
      <c r="B544" s="114" t="str">
        <f t="shared" si="57"/>
        <v>010</v>
      </c>
      <c r="C544" s="114" t="str">
        <f t="shared" si="58"/>
        <v>1/1/2012</v>
      </c>
      <c r="D544" s="114">
        <f t="shared" si="59"/>
        <v>40909</v>
      </c>
      <c r="E544" s="114">
        <f t="shared" si="60"/>
        <v>40918</v>
      </c>
      <c r="F544" s="62">
        <f t="shared" si="61"/>
        <v>40918</v>
      </c>
      <c r="G544" s="62">
        <f t="shared" si="62"/>
        <v>40918</v>
      </c>
      <c r="H544" s="87" t="s">
        <v>1114</v>
      </c>
      <c r="I544" s="117"/>
      <c r="J544" s="69" t="s">
        <v>1115</v>
      </c>
      <c r="K544" s="68" t="s">
        <v>37</v>
      </c>
      <c r="L544" s="117"/>
      <c r="M544" s="117"/>
      <c r="N544" s="117"/>
      <c r="O544" s="117"/>
      <c r="P544" s="117"/>
      <c r="Q544" s="117"/>
      <c r="R544" s="117"/>
      <c r="S544" s="117"/>
      <c r="T544" s="117"/>
      <c r="U544" s="117"/>
      <c r="V544" s="117"/>
      <c r="W544" s="117"/>
      <c r="X544" s="68" t="s">
        <v>37</v>
      </c>
      <c r="Y544" s="117"/>
      <c r="Z544" s="117"/>
      <c r="AA544" s="86"/>
    </row>
    <row r="545" spans="1:27" x14ac:dyDescent="0.3">
      <c r="A545" s="114" t="str">
        <f t="shared" si="56"/>
        <v>2012</v>
      </c>
      <c r="B545" s="114" t="str">
        <f t="shared" si="57"/>
        <v>012</v>
      </c>
      <c r="C545" s="114" t="str">
        <f t="shared" si="58"/>
        <v>1/1/2012</v>
      </c>
      <c r="D545" s="114">
        <f t="shared" si="59"/>
        <v>40909</v>
      </c>
      <c r="E545" s="114">
        <f t="shared" si="60"/>
        <v>40920</v>
      </c>
      <c r="F545" s="62">
        <f t="shared" si="61"/>
        <v>40920</v>
      </c>
      <c r="G545" s="40">
        <f t="shared" si="62"/>
        <v>40920</v>
      </c>
      <c r="H545" s="68" t="s">
        <v>948</v>
      </c>
      <c r="I545" s="117" t="s">
        <v>949</v>
      </c>
      <c r="J545" s="69" t="s">
        <v>923</v>
      </c>
      <c r="K545" s="68" t="s">
        <v>37</v>
      </c>
      <c r="L545" s="117"/>
      <c r="M545" s="117"/>
      <c r="N545" s="117"/>
      <c r="O545" s="117"/>
      <c r="P545" s="117" t="s">
        <v>37</v>
      </c>
      <c r="Q545" s="117"/>
      <c r="R545" s="117"/>
      <c r="S545" s="117"/>
      <c r="T545" s="117" t="s">
        <v>37</v>
      </c>
      <c r="U545" s="117"/>
      <c r="V545" s="117"/>
      <c r="W545" s="117"/>
      <c r="X545" s="68"/>
      <c r="Y545" s="117" t="s">
        <v>37</v>
      </c>
      <c r="Z545" s="117"/>
      <c r="AA545" s="86"/>
    </row>
    <row r="546" spans="1:27" x14ac:dyDescent="0.3">
      <c r="A546" s="34" t="str">
        <f t="shared" si="56"/>
        <v>2012</v>
      </c>
      <c r="B546" s="34" t="str">
        <f t="shared" si="57"/>
        <v>032</v>
      </c>
      <c r="C546" s="34" t="str">
        <f t="shared" si="58"/>
        <v>1/1/2012</v>
      </c>
      <c r="D546" s="34">
        <f t="shared" si="59"/>
        <v>40909</v>
      </c>
      <c r="E546" s="34">
        <f t="shared" si="60"/>
        <v>40940</v>
      </c>
      <c r="F546" s="40">
        <f t="shared" si="61"/>
        <v>40940</v>
      </c>
      <c r="G546" s="62">
        <f t="shared" si="62"/>
        <v>40940</v>
      </c>
      <c r="H546" s="117" t="s">
        <v>924</v>
      </c>
      <c r="I546" s="117" t="s">
        <v>925</v>
      </c>
      <c r="J546" s="69" t="s">
        <v>926</v>
      </c>
      <c r="K546" s="68" t="s">
        <v>37</v>
      </c>
      <c r="L546" s="117"/>
      <c r="M546" s="117"/>
      <c r="N546" s="117"/>
      <c r="O546" s="117"/>
      <c r="P546" s="117" t="s">
        <v>37</v>
      </c>
      <c r="Q546" s="117" t="s">
        <v>37</v>
      </c>
      <c r="R546" s="117"/>
      <c r="S546" s="117" t="s">
        <v>37</v>
      </c>
      <c r="T546" s="117"/>
      <c r="U546" s="117"/>
      <c r="V546" s="117"/>
      <c r="W546" s="117"/>
      <c r="X546" s="68"/>
      <c r="Y546" s="117" t="s">
        <v>37</v>
      </c>
      <c r="Z546" s="117"/>
      <c r="AA546" s="83" t="s">
        <v>931</v>
      </c>
    </row>
    <row r="547" spans="1:27" x14ac:dyDescent="0.3">
      <c r="A547" s="114" t="str">
        <f t="shared" si="56"/>
        <v>2012</v>
      </c>
      <c r="B547" s="114" t="str">
        <f t="shared" si="57"/>
        <v>065</v>
      </c>
      <c r="C547" s="114" t="str">
        <f t="shared" si="58"/>
        <v>1/1/2012</v>
      </c>
      <c r="D547" s="114">
        <f t="shared" si="59"/>
        <v>40909</v>
      </c>
      <c r="E547" s="114">
        <f t="shared" si="60"/>
        <v>40973</v>
      </c>
      <c r="F547" s="62">
        <f t="shared" si="61"/>
        <v>40973</v>
      </c>
      <c r="G547" s="62">
        <f t="shared" si="62"/>
        <v>40973</v>
      </c>
      <c r="H547" s="117" t="s">
        <v>938</v>
      </c>
      <c r="I547" s="117"/>
      <c r="J547" s="86" t="s">
        <v>939</v>
      </c>
      <c r="K547" s="117" t="s">
        <v>37</v>
      </c>
      <c r="L547" s="117"/>
      <c r="M547" s="117"/>
      <c r="N547" s="117"/>
      <c r="O547" s="117"/>
      <c r="P547" s="117"/>
      <c r="Q547" s="117"/>
      <c r="R547" s="117"/>
      <c r="S547" s="117"/>
      <c r="T547" s="117"/>
      <c r="U547" s="117"/>
      <c r="V547" s="117"/>
      <c r="W547" s="117"/>
      <c r="X547" s="117"/>
      <c r="Y547" s="117"/>
      <c r="Z547" s="117"/>
      <c r="AA547" s="86" t="s">
        <v>940</v>
      </c>
    </row>
    <row r="548" spans="1:27" x14ac:dyDescent="0.3">
      <c r="A548" s="114" t="str">
        <f t="shared" si="56"/>
        <v>2012</v>
      </c>
      <c r="B548" s="114" t="str">
        <f t="shared" si="57"/>
        <v>065</v>
      </c>
      <c r="C548" s="114" t="str">
        <f t="shared" si="58"/>
        <v>1/1/2012</v>
      </c>
      <c r="D548" s="114">
        <f t="shared" si="59"/>
        <v>40909</v>
      </c>
      <c r="E548" s="114">
        <f t="shared" si="60"/>
        <v>40973</v>
      </c>
      <c r="F548" s="62">
        <f t="shared" si="61"/>
        <v>40973</v>
      </c>
      <c r="G548" s="62">
        <f t="shared" si="62"/>
        <v>40973</v>
      </c>
      <c r="H548" s="117" t="s">
        <v>932</v>
      </c>
      <c r="I548" s="117" t="s">
        <v>934</v>
      </c>
      <c r="J548" s="69" t="s">
        <v>935</v>
      </c>
      <c r="K548" s="68" t="s">
        <v>37</v>
      </c>
      <c r="L548" s="117"/>
      <c r="M548" s="117"/>
      <c r="N548" s="117"/>
      <c r="O548" s="117"/>
      <c r="P548" s="117" t="s">
        <v>37</v>
      </c>
      <c r="Q548" s="117" t="s">
        <v>37</v>
      </c>
      <c r="R548" s="117"/>
      <c r="S548" s="117" t="s">
        <v>37</v>
      </c>
      <c r="T548" s="117"/>
      <c r="U548" s="117"/>
      <c r="V548" s="117"/>
      <c r="W548" s="117"/>
      <c r="X548" s="68"/>
      <c r="Y548" s="117" t="s">
        <v>37</v>
      </c>
      <c r="Z548" s="117"/>
      <c r="AA548" s="83" t="s">
        <v>933</v>
      </c>
    </row>
    <row r="549" spans="1:27" x14ac:dyDescent="0.3">
      <c r="A549" s="114" t="str">
        <f t="shared" si="56"/>
        <v>2012</v>
      </c>
      <c r="B549" s="114" t="str">
        <f t="shared" si="57"/>
        <v>069</v>
      </c>
      <c r="C549" s="114" t="str">
        <f t="shared" si="58"/>
        <v>1/1/2012</v>
      </c>
      <c r="D549" s="114">
        <f t="shared" si="59"/>
        <v>40909</v>
      </c>
      <c r="E549" s="114">
        <f t="shared" si="60"/>
        <v>40977</v>
      </c>
      <c r="F549" s="62">
        <f t="shared" si="61"/>
        <v>40977</v>
      </c>
      <c r="G549" s="62">
        <f t="shared" si="62"/>
        <v>40977</v>
      </c>
      <c r="H549" s="87" t="s">
        <v>936</v>
      </c>
      <c r="I549" s="117" t="s">
        <v>937</v>
      </c>
      <c r="J549" s="69" t="s">
        <v>2299</v>
      </c>
      <c r="K549" s="68"/>
      <c r="L549" s="117"/>
      <c r="M549" s="117"/>
      <c r="N549" s="117" t="s">
        <v>37</v>
      </c>
      <c r="O549" s="117"/>
      <c r="P549" s="117"/>
      <c r="Q549" s="117" t="s">
        <v>37</v>
      </c>
      <c r="R549" s="117"/>
      <c r="S549" s="117"/>
      <c r="T549" s="117"/>
      <c r="U549" s="117"/>
      <c r="V549" s="117" t="s">
        <v>37</v>
      </c>
      <c r="W549" s="117"/>
      <c r="X549" s="68"/>
      <c r="Y549" s="117" t="s">
        <v>37</v>
      </c>
      <c r="Z549" s="117"/>
      <c r="AA549" s="85" t="s">
        <v>513</v>
      </c>
    </row>
    <row r="550" spans="1:27" s="19" customFormat="1" x14ac:dyDescent="0.3">
      <c r="A550" s="114" t="str">
        <f t="shared" si="56"/>
        <v>2012</v>
      </c>
      <c r="B550" s="114" t="str">
        <f t="shared" si="57"/>
        <v>069</v>
      </c>
      <c r="C550" s="114" t="str">
        <f t="shared" si="58"/>
        <v>1/1/2012</v>
      </c>
      <c r="D550" s="114">
        <f t="shared" si="59"/>
        <v>40909</v>
      </c>
      <c r="E550" s="114">
        <f t="shared" si="60"/>
        <v>40977</v>
      </c>
      <c r="F550" s="62">
        <f t="shared" si="61"/>
        <v>40977</v>
      </c>
      <c r="G550" s="62">
        <f t="shared" si="62"/>
        <v>40977</v>
      </c>
      <c r="H550" s="87" t="s">
        <v>979</v>
      </c>
      <c r="I550" s="117" t="s">
        <v>979</v>
      </c>
      <c r="J550" s="69" t="s">
        <v>980</v>
      </c>
      <c r="K550" s="68"/>
      <c r="L550" s="117"/>
      <c r="M550" s="117"/>
      <c r="N550" s="117" t="s">
        <v>37</v>
      </c>
      <c r="O550" s="117"/>
      <c r="P550" s="117"/>
      <c r="Q550" s="117"/>
      <c r="R550" s="117"/>
      <c r="S550" s="117"/>
      <c r="T550" s="117"/>
      <c r="U550" s="117"/>
      <c r="V550" s="117"/>
      <c r="W550" s="117" t="s">
        <v>37</v>
      </c>
      <c r="X550" s="68"/>
      <c r="Y550" s="117"/>
      <c r="Z550" s="117"/>
      <c r="AA550" s="85"/>
    </row>
    <row r="551" spans="1:27" s="19" customFormat="1" x14ac:dyDescent="0.3">
      <c r="A551" s="114" t="str">
        <f t="shared" si="56"/>
        <v>2012</v>
      </c>
      <c r="B551" s="114" t="str">
        <f t="shared" si="57"/>
        <v>069</v>
      </c>
      <c r="C551" s="114" t="str">
        <f t="shared" si="58"/>
        <v>1/1/2012</v>
      </c>
      <c r="D551" s="114">
        <f t="shared" si="59"/>
        <v>40909</v>
      </c>
      <c r="E551" s="114">
        <f t="shared" si="60"/>
        <v>40977</v>
      </c>
      <c r="F551" s="62">
        <f t="shared" si="61"/>
        <v>40977</v>
      </c>
      <c r="G551" s="62">
        <f t="shared" si="62"/>
        <v>40977</v>
      </c>
      <c r="H551" s="87" t="s">
        <v>981</v>
      </c>
      <c r="I551" s="117" t="s">
        <v>982</v>
      </c>
      <c r="J551" s="69" t="s">
        <v>692</v>
      </c>
      <c r="K551" s="68"/>
      <c r="L551" s="117"/>
      <c r="M551" s="117"/>
      <c r="N551" s="117" t="s">
        <v>37</v>
      </c>
      <c r="O551" s="117"/>
      <c r="P551" s="117"/>
      <c r="Q551" s="117"/>
      <c r="R551" s="117"/>
      <c r="S551" s="117"/>
      <c r="T551" s="117"/>
      <c r="U551" s="117"/>
      <c r="V551" s="117"/>
      <c r="W551" s="117" t="s">
        <v>37</v>
      </c>
      <c r="X551" s="68"/>
      <c r="Y551" s="117"/>
      <c r="Z551" s="117"/>
      <c r="AA551" s="85"/>
    </row>
    <row r="552" spans="1:27" ht="22.8" x14ac:dyDescent="0.3">
      <c r="A552" s="114" t="str">
        <f t="shared" si="56"/>
        <v>2012</v>
      </c>
      <c r="B552" s="114" t="str">
        <f t="shared" si="57"/>
        <v>094</v>
      </c>
      <c r="C552" s="114" t="str">
        <f t="shared" si="58"/>
        <v>1/1/2012</v>
      </c>
      <c r="D552" s="114">
        <f t="shared" si="59"/>
        <v>40909</v>
      </c>
      <c r="E552" s="114">
        <f t="shared" si="60"/>
        <v>41002</v>
      </c>
      <c r="F552" s="62">
        <f t="shared" si="61"/>
        <v>41002</v>
      </c>
      <c r="G552" s="40">
        <f t="shared" si="62"/>
        <v>41002</v>
      </c>
      <c r="H552" s="117" t="s">
        <v>941</v>
      </c>
      <c r="I552" s="117" t="s">
        <v>942</v>
      </c>
      <c r="J552" s="69" t="s">
        <v>943</v>
      </c>
      <c r="K552" s="68"/>
      <c r="L552" s="117"/>
      <c r="M552" s="117"/>
      <c r="N552" s="117" t="s">
        <v>37</v>
      </c>
      <c r="O552" s="117"/>
      <c r="P552" s="117"/>
      <c r="Q552" s="117" t="s">
        <v>37</v>
      </c>
      <c r="R552" s="117"/>
      <c r="S552" s="117"/>
      <c r="T552" s="117" t="s">
        <v>37</v>
      </c>
      <c r="U552" s="117"/>
      <c r="V552" s="117"/>
      <c r="W552" s="117"/>
      <c r="X552" s="68"/>
      <c r="Y552" s="117" t="s">
        <v>37</v>
      </c>
      <c r="Z552" s="117"/>
      <c r="AA552" s="83" t="s">
        <v>162</v>
      </c>
    </row>
    <row r="553" spans="1:27" x14ac:dyDescent="0.3">
      <c r="A553" s="114" t="str">
        <f t="shared" si="56"/>
        <v>2012</v>
      </c>
      <c r="B553" s="114" t="str">
        <f t="shared" si="57"/>
        <v>096</v>
      </c>
      <c r="C553" s="114" t="str">
        <f t="shared" si="58"/>
        <v>1/1/2012</v>
      </c>
      <c r="D553" s="114">
        <f t="shared" si="59"/>
        <v>40909</v>
      </c>
      <c r="E553" s="114">
        <f t="shared" si="60"/>
        <v>41004</v>
      </c>
      <c r="F553" s="62">
        <f t="shared" si="61"/>
        <v>41004</v>
      </c>
      <c r="G553" s="62">
        <f t="shared" si="62"/>
        <v>41004</v>
      </c>
      <c r="H553" s="87" t="s">
        <v>1101</v>
      </c>
      <c r="I553" s="117"/>
      <c r="J553" s="69" t="s">
        <v>1103</v>
      </c>
      <c r="K553" s="68" t="s">
        <v>37</v>
      </c>
      <c r="L553" s="117"/>
      <c r="M553" s="117"/>
      <c r="N553" s="117"/>
      <c r="O553" s="117"/>
      <c r="P553" s="117"/>
      <c r="Q553" s="117"/>
      <c r="R553" s="117"/>
      <c r="S553" s="117"/>
      <c r="T553" s="117"/>
      <c r="U553" s="117"/>
      <c r="V553" s="117"/>
      <c r="W553" s="117"/>
      <c r="X553" s="68" t="s">
        <v>37</v>
      </c>
      <c r="Y553" s="117"/>
      <c r="Z553" s="117"/>
      <c r="AA553" s="86" t="s">
        <v>1826</v>
      </c>
    </row>
    <row r="554" spans="1:27" x14ac:dyDescent="0.3">
      <c r="A554" s="114" t="str">
        <f t="shared" si="56"/>
        <v>2012</v>
      </c>
      <c r="B554" s="114" t="str">
        <f t="shared" si="57"/>
        <v>109</v>
      </c>
      <c r="C554" s="114" t="str">
        <f t="shared" si="58"/>
        <v>1/1/2012</v>
      </c>
      <c r="D554" s="114">
        <f t="shared" si="59"/>
        <v>40909</v>
      </c>
      <c r="E554" s="114">
        <f t="shared" si="60"/>
        <v>41017</v>
      </c>
      <c r="F554" s="62">
        <f t="shared" si="61"/>
        <v>41017</v>
      </c>
      <c r="G554" s="62">
        <f t="shared" si="62"/>
        <v>41017</v>
      </c>
      <c r="H554" s="117" t="s">
        <v>944</v>
      </c>
      <c r="I554" s="117" t="s">
        <v>945</v>
      </c>
      <c r="J554" s="69" t="s">
        <v>946</v>
      </c>
      <c r="K554" s="68" t="s">
        <v>37</v>
      </c>
      <c r="L554" s="117"/>
      <c r="M554" s="117"/>
      <c r="N554" s="117"/>
      <c r="O554" s="117"/>
      <c r="P554" s="117" t="s">
        <v>37</v>
      </c>
      <c r="Q554" s="117" t="s">
        <v>37</v>
      </c>
      <c r="R554" s="117"/>
      <c r="S554" s="117" t="s">
        <v>37</v>
      </c>
      <c r="T554" s="117"/>
      <c r="U554" s="117"/>
      <c r="V554" s="117"/>
      <c r="W554" s="117"/>
      <c r="X554" s="68"/>
      <c r="Y554" s="117" t="s">
        <v>37</v>
      </c>
      <c r="Z554" s="117"/>
      <c r="AA554" s="83" t="s">
        <v>947</v>
      </c>
    </row>
    <row r="555" spans="1:27" x14ac:dyDescent="0.3">
      <c r="A555" s="68" t="str">
        <f t="shared" si="56"/>
        <v>2012</v>
      </c>
      <c r="B555" s="68" t="str">
        <f t="shared" si="57"/>
        <v>121</v>
      </c>
      <c r="C555" s="68" t="str">
        <f t="shared" si="58"/>
        <v>1/1/2012</v>
      </c>
      <c r="D555" s="68">
        <f t="shared" si="59"/>
        <v>40909</v>
      </c>
      <c r="E555" s="68">
        <f t="shared" si="60"/>
        <v>41029</v>
      </c>
      <c r="F555" s="68">
        <f t="shared" si="61"/>
        <v>41029</v>
      </c>
      <c r="G555" s="62">
        <f t="shared" si="62"/>
        <v>41029</v>
      </c>
      <c r="H555" s="68" t="s">
        <v>2220</v>
      </c>
      <c r="I555" s="117"/>
      <c r="J555" s="69" t="s">
        <v>2224</v>
      </c>
      <c r="K555" s="68" t="s">
        <v>37</v>
      </c>
      <c r="L555" s="117"/>
      <c r="M555" s="117"/>
      <c r="N555" s="117"/>
      <c r="O555" s="117"/>
      <c r="P555" s="117"/>
      <c r="Q555" s="117"/>
      <c r="R555" s="117"/>
      <c r="S555" s="117"/>
      <c r="T555" s="117" t="s">
        <v>744</v>
      </c>
      <c r="U555" s="117"/>
      <c r="V555" s="117"/>
      <c r="W555" s="117"/>
      <c r="X555" s="68"/>
      <c r="Y555" s="117"/>
      <c r="Z555" s="117"/>
      <c r="AA555" s="86"/>
    </row>
    <row r="556" spans="1:27" x14ac:dyDescent="0.3">
      <c r="A556" s="114" t="s">
        <v>2370</v>
      </c>
      <c r="B556" s="114" t="s">
        <v>2371</v>
      </c>
      <c r="C556" s="114" t="s">
        <v>2372</v>
      </c>
      <c r="D556" s="114">
        <v>40544</v>
      </c>
      <c r="E556" s="114">
        <v>40805</v>
      </c>
      <c r="F556" s="62">
        <v>40805</v>
      </c>
      <c r="G556" s="62">
        <f t="shared" si="62"/>
        <v>41031</v>
      </c>
      <c r="H556" s="87" t="s">
        <v>2494</v>
      </c>
      <c r="I556" s="87"/>
      <c r="J556" s="69" t="s">
        <v>2421</v>
      </c>
      <c r="K556" s="68"/>
      <c r="L556" s="117"/>
      <c r="M556" s="117"/>
      <c r="N556" s="117"/>
      <c r="O556" s="117" t="s">
        <v>37</v>
      </c>
      <c r="P556" s="117"/>
      <c r="Q556" s="117"/>
      <c r="R556" s="117"/>
      <c r="S556" s="117"/>
      <c r="T556" s="117"/>
      <c r="U556" s="117"/>
      <c r="V556" s="117"/>
      <c r="W556" s="117"/>
      <c r="X556" s="68"/>
      <c r="Y556" s="117"/>
      <c r="Z556" s="117"/>
      <c r="AA556" s="85" t="s">
        <v>2495</v>
      </c>
    </row>
    <row r="557" spans="1:27" x14ac:dyDescent="0.3">
      <c r="A557" s="114" t="str">
        <f t="shared" ref="A557:A582" si="63">LEFT(H557,4)</f>
        <v>2012</v>
      </c>
      <c r="B557" s="114" t="str">
        <f t="shared" ref="B557:B582" si="64">MID(H557,6,3)</f>
        <v>127</v>
      </c>
      <c r="C557" s="114" t="str">
        <f t="shared" ref="C557:C582" si="65">"1/1/"&amp;A557</f>
        <v>1/1/2012</v>
      </c>
      <c r="D557" s="114">
        <f t="shared" ref="D557:D582" si="66">DATEVALUE(C557)</f>
        <v>40909</v>
      </c>
      <c r="E557" s="114">
        <f t="shared" ref="E557:E582" si="67">D557+B557-1</f>
        <v>41035</v>
      </c>
      <c r="F557" s="62">
        <f t="shared" ref="F557:F582" si="68">E557</f>
        <v>41035</v>
      </c>
      <c r="G557" s="62">
        <f t="shared" si="62"/>
        <v>41035</v>
      </c>
      <c r="H557" s="87" t="s">
        <v>2226</v>
      </c>
      <c r="I557" s="117" t="s">
        <v>2226</v>
      </c>
      <c r="J557" s="69" t="s">
        <v>316</v>
      </c>
      <c r="K557" s="68"/>
      <c r="L557" s="117"/>
      <c r="M557" s="117"/>
      <c r="N557" s="117"/>
      <c r="O557" s="117" t="s">
        <v>37</v>
      </c>
      <c r="P557" s="117"/>
      <c r="Q557" s="117"/>
      <c r="R557" s="117"/>
      <c r="S557" s="117"/>
      <c r="T557" s="117"/>
      <c r="U557" s="117"/>
      <c r="V557" s="117"/>
      <c r="W557" s="117" t="s">
        <v>37</v>
      </c>
      <c r="X557" s="68"/>
      <c r="Y557" s="117"/>
      <c r="Z557" s="117"/>
      <c r="AA557" s="85"/>
    </row>
    <row r="558" spans="1:27" x14ac:dyDescent="0.3">
      <c r="A558" s="114" t="str">
        <f t="shared" si="63"/>
        <v>2012</v>
      </c>
      <c r="B558" s="114" t="str">
        <f t="shared" si="64"/>
        <v>152</v>
      </c>
      <c r="C558" s="114" t="str">
        <f t="shared" si="65"/>
        <v>1/1/2012</v>
      </c>
      <c r="D558" s="114">
        <f t="shared" si="66"/>
        <v>40909</v>
      </c>
      <c r="E558" s="114">
        <f t="shared" si="67"/>
        <v>41060</v>
      </c>
      <c r="F558" s="62">
        <f t="shared" si="68"/>
        <v>41060</v>
      </c>
      <c r="G558" s="62">
        <f t="shared" si="62"/>
        <v>41060</v>
      </c>
      <c r="H558" s="114" t="s">
        <v>2227</v>
      </c>
      <c r="I558" s="114" t="s">
        <v>2233</v>
      </c>
      <c r="J558" s="64" t="s">
        <v>2228</v>
      </c>
      <c r="K558" s="116" t="s">
        <v>37</v>
      </c>
      <c r="L558" s="114"/>
      <c r="M558" s="114"/>
      <c r="N558" s="114"/>
      <c r="O558" s="114"/>
      <c r="P558" s="114" t="s">
        <v>37</v>
      </c>
      <c r="Q558" s="114" t="s">
        <v>37</v>
      </c>
      <c r="R558" s="114"/>
      <c r="S558" s="114" t="s">
        <v>37</v>
      </c>
      <c r="T558" s="114"/>
      <c r="U558" s="114"/>
      <c r="V558" s="114"/>
      <c r="W558" s="114"/>
      <c r="X558" s="116"/>
      <c r="Y558" s="114" t="s">
        <v>37</v>
      </c>
      <c r="Z558" s="114"/>
      <c r="AA558" s="72" t="s">
        <v>2232</v>
      </c>
    </row>
    <row r="559" spans="1:27" x14ac:dyDescent="0.3">
      <c r="A559" s="114" t="str">
        <f t="shared" si="63"/>
        <v>2012</v>
      </c>
      <c r="B559" s="114" t="str">
        <f t="shared" si="64"/>
        <v>160</v>
      </c>
      <c r="C559" s="114" t="str">
        <f t="shared" si="65"/>
        <v>1/1/2012</v>
      </c>
      <c r="D559" s="114">
        <f t="shared" si="66"/>
        <v>40909</v>
      </c>
      <c r="E559" s="114">
        <f t="shared" si="67"/>
        <v>41068</v>
      </c>
      <c r="F559" s="62">
        <f t="shared" si="68"/>
        <v>41068</v>
      </c>
      <c r="G559" s="62">
        <f t="shared" si="62"/>
        <v>41068</v>
      </c>
      <c r="H559" s="87" t="s">
        <v>2235</v>
      </c>
      <c r="I559" s="117" t="s">
        <v>2236</v>
      </c>
      <c r="J559" s="69" t="s">
        <v>2300</v>
      </c>
      <c r="K559" s="68"/>
      <c r="L559" s="117"/>
      <c r="M559" s="117"/>
      <c r="N559" s="117" t="s">
        <v>37</v>
      </c>
      <c r="O559" s="117"/>
      <c r="P559" s="117"/>
      <c r="Q559" s="117" t="s">
        <v>37</v>
      </c>
      <c r="R559" s="117"/>
      <c r="S559" s="117"/>
      <c r="T559" s="117"/>
      <c r="U559" s="117"/>
      <c r="V559" s="117" t="s">
        <v>37</v>
      </c>
      <c r="W559" s="117"/>
      <c r="X559" s="68"/>
      <c r="Y559" s="117" t="s">
        <v>37</v>
      </c>
      <c r="Z559" s="117"/>
      <c r="AA559" s="85" t="s">
        <v>513</v>
      </c>
    </row>
    <row r="560" spans="1:27" s="19" customFormat="1" x14ac:dyDescent="0.3">
      <c r="A560" s="114" t="str">
        <f t="shared" si="63"/>
        <v>2012</v>
      </c>
      <c r="B560" s="114" t="str">
        <f t="shared" si="64"/>
        <v>160</v>
      </c>
      <c r="C560" s="114" t="str">
        <f t="shared" si="65"/>
        <v>1/1/2012</v>
      </c>
      <c r="D560" s="114">
        <f t="shared" si="66"/>
        <v>40909</v>
      </c>
      <c r="E560" s="114">
        <f t="shared" si="67"/>
        <v>41068</v>
      </c>
      <c r="F560" s="62">
        <f t="shared" si="68"/>
        <v>41068</v>
      </c>
      <c r="G560" s="62">
        <f t="shared" si="62"/>
        <v>41068</v>
      </c>
      <c r="H560" s="87" t="s">
        <v>2246</v>
      </c>
      <c r="I560" s="117" t="s">
        <v>2246</v>
      </c>
      <c r="J560" s="69" t="s">
        <v>812</v>
      </c>
      <c r="K560" s="68"/>
      <c r="L560" s="117"/>
      <c r="M560" s="117"/>
      <c r="N560" s="117" t="s">
        <v>37</v>
      </c>
      <c r="O560" s="117"/>
      <c r="P560" s="117"/>
      <c r="Q560" s="117"/>
      <c r="R560" s="117"/>
      <c r="S560" s="117"/>
      <c r="T560" s="117"/>
      <c r="U560" s="117"/>
      <c r="V560" s="117"/>
      <c r="W560" s="117" t="s">
        <v>37</v>
      </c>
      <c r="X560" s="68"/>
      <c r="Y560" s="117"/>
      <c r="Z560" s="117"/>
      <c r="AA560" s="85"/>
    </row>
    <row r="561" spans="1:27" s="19" customFormat="1" x14ac:dyDescent="0.3">
      <c r="A561" s="114" t="str">
        <f t="shared" si="63"/>
        <v>2012</v>
      </c>
      <c r="B561" s="114" t="str">
        <f t="shared" si="64"/>
        <v>160</v>
      </c>
      <c r="C561" s="114" t="str">
        <f t="shared" si="65"/>
        <v>1/1/2012</v>
      </c>
      <c r="D561" s="114">
        <f t="shared" si="66"/>
        <v>40909</v>
      </c>
      <c r="E561" s="114">
        <f t="shared" si="67"/>
        <v>41068</v>
      </c>
      <c r="F561" s="62">
        <f t="shared" si="68"/>
        <v>41068</v>
      </c>
      <c r="G561" s="62">
        <f t="shared" si="62"/>
        <v>41068</v>
      </c>
      <c r="H561" s="87" t="s">
        <v>2247</v>
      </c>
      <c r="I561" s="117" t="s">
        <v>2248</v>
      </c>
      <c r="J561" s="69" t="s">
        <v>2249</v>
      </c>
      <c r="K561" s="68"/>
      <c r="L561" s="117"/>
      <c r="M561" s="117"/>
      <c r="N561" s="117" t="s">
        <v>37</v>
      </c>
      <c r="O561" s="117"/>
      <c r="P561" s="117"/>
      <c r="Q561" s="117"/>
      <c r="R561" s="117"/>
      <c r="S561" s="117"/>
      <c r="T561" s="117"/>
      <c r="U561" s="117"/>
      <c r="V561" s="117"/>
      <c r="W561" s="117" t="s">
        <v>37</v>
      </c>
      <c r="X561" s="68"/>
      <c r="Y561" s="117"/>
      <c r="Z561" s="117"/>
      <c r="AA561" s="85"/>
    </row>
    <row r="562" spans="1:27" s="19" customFormat="1" ht="22.8" x14ac:dyDescent="0.3">
      <c r="A562" s="114" t="str">
        <f t="shared" si="63"/>
        <v>2012</v>
      </c>
      <c r="B562" s="114" t="str">
        <f t="shared" si="64"/>
        <v>178</v>
      </c>
      <c r="C562" s="114" t="str">
        <f t="shared" si="65"/>
        <v>1/1/2012</v>
      </c>
      <c r="D562" s="114">
        <f t="shared" si="66"/>
        <v>40909</v>
      </c>
      <c r="E562" s="114">
        <f t="shared" si="67"/>
        <v>41086</v>
      </c>
      <c r="F562" s="62">
        <f t="shared" si="68"/>
        <v>41086</v>
      </c>
      <c r="G562" s="40">
        <f t="shared" si="62"/>
        <v>41086</v>
      </c>
      <c r="H562" s="117" t="s">
        <v>2240</v>
      </c>
      <c r="I562" s="117" t="s">
        <v>2241</v>
      </c>
      <c r="J562" s="69" t="s">
        <v>2242</v>
      </c>
      <c r="K562" s="68"/>
      <c r="L562" s="117"/>
      <c r="M562" s="117"/>
      <c r="N562" s="117" t="s">
        <v>37</v>
      </c>
      <c r="O562" s="117"/>
      <c r="P562" s="117"/>
      <c r="Q562" s="117" t="s">
        <v>37</v>
      </c>
      <c r="R562" s="117"/>
      <c r="S562" s="117"/>
      <c r="T562" s="117" t="s">
        <v>37</v>
      </c>
      <c r="U562" s="117"/>
      <c r="V562" s="117"/>
      <c r="W562" s="117"/>
      <c r="X562" s="68"/>
      <c r="Y562" s="117" t="s">
        <v>37</v>
      </c>
      <c r="Z562" s="117"/>
      <c r="AA562" s="83" t="s">
        <v>162</v>
      </c>
    </row>
    <row r="563" spans="1:27" s="19" customFormat="1" x14ac:dyDescent="0.3">
      <c r="A563" s="114" t="str">
        <f t="shared" si="63"/>
        <v>2012</v>
      </c>
      <c r="B563" s="114" t="str">
        <f t="shared" si="64"/>
        <v>182</v>
      </c>
      <c r="C563" s="114" t="str">
        <f t="shared" si="65"/>
        <v>1/1/2012</v>
      </c>
      <c r="D563" s="114">
        <f t="shared" si="66"/>
        <v>40909</v>
      </c>
      <c r="E563" s="114">
        <f t="shared" si="67"/>
        <v>41090</v>
      </c>
      <c r="F563" s="62">
        <f t="shared" si="68"/>
        <v>41090</v>
      </c>
      <c r="G563" s="62">
        <f t="shared" si="62"/>
        <v>41090</v>
      </c>
      <c r="H563" s="87" t="s">
        <v>2317</v>
      </c>
      <c r="I563" s="117"/>
      <c r="J563" s="69" t="s">
        <v>2318</v>
      </c>
      <c r="K563" s="68" t="s">
        <v>37</v>
      </c>
      <c r="L563" s="117"/>
      <c r="M563" s="117"/>
      <c r="N563" s="117"/>
      <c r="O563" s="117"/>
      <c r="P563" s="117"/>
      <c r="Q563" s="117"/>
      <c r="R563" s="117"/>
      <c r="S563" s="117"/>
      <c r="T563" s="117"/>
      <c r="U563" s="117"/>
      <c r="V563" s="117"/>
      <c r="W563" s="117"/>
      <c r="X563" s="68" t="s">
        <v>37</v>
      </c>
      <c r="Y563" s="117"/>
      <c r="Z563" s="117"/>
      <c r="AA563" s="86"/>
    </row>
    <row r="564" spans="1:27" s="19" customFormat="1" x14ac:dyDescent="0.3">
      <c r="A564" s="114" t="str">
        <f t="shared" si="63"/>
        <v>2012</v>
      </c>
      <c r="B564" s="114" t="str">
        <f t="shared" si="64"/>
        <v>182</v>
      </c>
      <c r="C564" s="114" t="str">
        <f t="shared" si="65"/>
        <v>1/1/2012</v>
      </c>
      <c r="D564" s="114">
        <f t="shared" si="66"/>
        <v>40909</v>
      </c>
      <c r="E564" s="114">
        <f t="shared" si="67"/>
        <v>41090</v>
      </c>
      <c r="F564" s="62">
        <f t="shared" si="68"/>
        <v>41090</v>
      </c>
      <c r="G564" s="62">
        <f t="shared" si="62"/>
        <v>41090</v>
      </c>
      <c r="H564" s="117" t="s">
        <v>2243</v>
      </c>
      <c r="I564" s="117"/>
      <c r="J564" s="69" t="s">
        <v>2244</v>
      </c>
      <c r="K564" s="117" t="s">
        <v>37</v>
      </c>
      <c r="L564" s="117"/>
      <c r="M564" s="117"/>
      <c r="N564" s="117"/>
      <c r="O564" s="117"/>
      <c r="P564" s="117"/>
      <c r="Q564" s="117"/>
      <c r="R564" s="117"/>
      <c r="S564" s="117"/>
      <c r="T564" s="117"/>
      <c r="U564" s="117"/>
      <c r="V564" s="117"/>
      <c r="W564" s="117"/>
      <c r="X564" s="117"/>
      <c r="Y564" s="117"/>
      <c r="Z564" s="117"/>
      <c r="AA564" s="86"/>
    </row>
    <row r="565" spans="1:27" s="19" customFormat="1" x14ac:dyDescent="0.3">
      <c r="A565" s="114" t="str">
        <f t="shared" si="63"/>
        <v>2012</v>
      </c>
      <c r="B565" s="114" t="str">
        <f t="shared" si="64"/>
        <v>194</v>
      </c>
      <c r="C565" s="114" t="str">
        <f t="shared" si="65"/>
        <v>1/1/2012</v>
      </c>
      <c r="D565" s="114">
        <f t="shared" si="66"/>
        <v>40909</v>
      </c>
      <c r="E565" s="114">
        <f t="shared" si="67"/>
        <v>41102</v>
      </c>
      <c r="F565" s="62">
        <f t="shared" si="68"/>
        <v>41102</v>
      </c>
      <c r="G565" s="62">
        <f t="shared" si="62"/>
        <v>41102</v>
      </c>
      <c r="H565" s="68" t="s">
        <v>2252</v>
      </c>
      <c r="I565" s="117" t="s">
        <v>2253</v>
      </c>
      <c r="J565" s="69" t="s">
        <v>2251</v>
      </c>
      <c r="K565" s="68" t="s">
        <v>37</v>
      </c>
      <c r="L565" s="117"/>
      <c r="M565" s="117"/>
      <c r="N565" s="117"/>
      <c r="O565" s="117"/>
      <c r="P565" s="117" t="s">
        <v>37</v>
      </c>
      <c r="Q565" s="117"/>
      <c r="R565" s="117"/>
      <c r="S565" s="117"/>
      <c r="T565" s="117" t="s">
        <v>37</v>
      </c>
      <c r="U565" s="117"/>
      <c r="V565" s="117"/>
      <c r="W565" s="117"/>
      <c r="X565" s="68"/>
      <c r="Y565" s="117" t="s">
        <v>37</v>
      </c>
      <c r="Z565" s="117"/>
      <c r="AA565" s="86"/>
    </row>
    <row r="566" spans="1:27" s="19" customFormat="1" x14ac:dyDescent="0.3">
      <c r="A566" s="100" t="str">
        <f t="shared" si="63"/>
        <v>2012</v>
      </c>
      <c r="B566" s="100" t="str">
        <f t="shared" si="64"/>
        <v>195</v>
      </c>
      <c r="C566" s="100" t="str">
        <f t="shared" si="65"/>
        <v>1/1/2012</v>
      </c>
      <c r="D566" s="100">
        <f t="shared" si="66"/>
        <v>40909</v>
      </c>
      <c r="E566" s="100">
        <f t="shared" si="67"/>
        <v>41103</v>
      </c>
      <c r="F566" s="101">
        <f t="shared" si="68"/>
        <v>41103</v>
      </c>
      <c r="G566" s="62">
        <f t="shared" si="62"/>
        <v>41103</v>
      </c>
      <c r="H566" s="114" t="s">
        <v>2254</v>
      </c>
      <c r="I566" s="114" t="s">
        <v>2255</v>
      </c>
      <c r="J566" s="64" t="s">
        <v>2263</v>
      </c>
      <c r="K566" s="116" t="s">
        <v>37</v>
      </c>
      <c r="L566" s="114"/>
      <c r="M566" s="114"/>
      <c r="N566" s="114"/>
      <c r="O566" s="114"/>
      <c r="P566" s="114" t="s">
        <v>37</v>
      </c>
      <c r="Q566" s="114" t="s">
        <v>37</v>
      </c>
      <c r="R566" s="114"/>
      <c r="S566" s="114" t="s">
        <v>37</v>
      </c>
      <c r="T566" s="114"/>
      <c r="U566" s="114"/>
      <c r="V566" s="114"/>
      <c r="W566" s="114"/>
      <c r="X566" s="116"/>
      <c r="Y566" s="114" t="s">
        <v>37</v>
      </c>
      <c r="Z566" s="114"/>
      <c r="AA566" s="72" t="s">
        <v>2256</v>
      </c>
    </row>
    <row r="567" spans="1:27" s="19" customFormat="1" x14ac:dyDescent="0.3">
      <c r="A567" s="114" t="str">
        <f t="shared" si="63"/>
        <v>2012</v>
      </c>
      <c r="B567" s="114" t="str">
        <f t="shared" si="64"/>
        <v>234</v>
      </c>
      <c r="C567" s="114" t="str">
        <f t="shared" si="65"/>
        <v>1/1/2012</v>
      </c>
      <c r="D567" s="114">
        <f t="shared" si="66"/>
        <v>40909</v>
      </c>
      <c r="E567" s="114">
        <f t="shared" si="67"/>
        <v>41142</v>
      </c>
      <c r="F567" s="62">
        <f t="shared" si="68"/>
        <v>41142</v>
      </c>
      <c r="G567" s="62">
        <f t="shared" si="62"/>
        <v>41142</v>
      </c>
      <c r="H567" s="114" t="s">
        <v>2264</v>
      </c>
      <c r="I567" s="114" t="s">
        <v>2267</v>
      </c>
      <c r="J567" s="64" t="s">
        <v>2265</v>
      </c>
      <c r="K567" s="116" t="s">
        <v>37</v>
      </c>
      <c r="L567" s="114"/>
      <c r="M567" s="114"/>
      <c r="N567" s="114"/>
      <c r="O567" s="114"/>
      <c r="P567" s="114" t="s">
        <v>37</v>
      </c>
      <c r="Q567" s="114" t="s">
        <v>37</v>
      </c>
      <c r="R567" s="114"/>
      <c r="S567" s="114" t="s">
        <v>37</v>
      </c>
      <c r="T567" s="114"/>
      <c r="U567" s="114"/>
      <c r="V567" s="114"/>
      <c r="W567" s="114"/>
      <c r="X567" s="116"/>
      <c r="Y567" s="114" t="s">
        <v>37</v>
      </c>
      <c r="Z567" s="114"/>
      <c r="AA567" s="72" t="s">
        <v>2266</v>
      </c>
    </row>
    <row r="568" spans="1:27" s="13" customFormat="1" ht="22.8" x14ac:dyDescent="0.3">
      <c r="A568" s="100" t="str">
        <f t="shared" si="63"/>
        <v>2012</v>
      </c>
      <c r="B568" s="100" t="str">
        <f t="shared" si="64"/>
        <v>262</v>
      </c>
      <c r="C568" s="100" t="str">
        <f t="shared" si="65"/>
        <v>1/1/2012</v>
      </c>
      <c r="D568" s="100">
        <f t="shared" si="66"/>
        <v>40909</v>
      </c>
      <c r="E568" s="100">
        <f t="shared" si="67"/>
        <v>41170</v>
      </c>
      <c r="F568" s="101">
        <f t="shared" si="68"/>
        <v>41170</v>
      </c>
      <c r="G568" s="62">
        <f t="shared" si="62"/>
        <v>41170</v>
      </c>
      <c r="H568" s="117" t="s">
        <v>2306</v>
      </c>
      <c r="I568" s="117" t="s">
        <v>2307</v>
      </c>
      <c r="J568" s="69" t="s">
        <v>2308</v>
      </c>
      <c r="K568" s="68"/>
      <c r="L568" s="117"/>
      <c r="M568" s="117"/>
      <c r="N568" s="117" t="s">
        <v>37</v>
      </c>
      <c r="O568" s="117"/>
      <c r="P568" s="117"/>
      <c r="Q568" s="117" t="s">
        <v>37</v>
      </c>
      <c r="R568" s="117"/>
      <c r="S568" s="117"/>
      <c r="T568" s="117" t="s">
        <v>37</v>
      </c>
      <c r="U568" s="117"/>
      <c r="V568" s="117"/>
      <c r="W568" s="117"/>
      <c r="X568" s="68"/>
      <c r="Y568" s="117" t="s">
        <v>37</v>
      </c>
      <c r="Z568" s="117"/>
      <c r="AA568" s="83" t="s">
        <v>162</v>
      </c>
    </row>
    <row r="569" spans="1:27" s="13" customFormat="1" x14ac:dyDescent="0.3">
      <c r="A569" s="100" t="str">
        <f t="shared" si="63"/>
        <v>2012</v>
      </c>
      <c r="B569" s="100" t="str">
        <f t="shared" si="64"/>
        <v>268</v>
      </c>
      <c r="C569" s="100" t="str">
        <f t="shared" si="65"/>
        <v>1/1/2012</v>
      </c>
      <c r="D569" s="100">
        <f t="shared" si="66"/>
        <v>40909</v>
      </c>
      <c r="E569" s="100">
        <f t="shared" si="67"/>
        <v>41176</v>
      </c>
      <c r="F569" s="101">
        <f t="shared" si="68"/>
        <v>41176</v>
      </c>
      <c r="G569" s="62">
        <f t="shared" si="62"/>
        <v>41176</v>
      </c>
      <c r="H569" s="114" t="s">
        <v>2309</v>
      </c>
      <c r="I569" s="114" t="s">
        <v>2313</v>
      </c>
      <c r="J569" s="64" t="s">
        <v>2310</v>
      </c>
      <c r="K569" s="116" t="s">
        <v>37</v>
      </c>
      <c r="L569" s="114"/>
      <c r="M569" s="114"/>
      <c r="N569" s="114"/>
      <c r="O569" s="114"/>
      <c r="P569" s="114" t="s">
        <v>37</v>
      </c>
      <c r="Q569" s="114" t="s">
        <v>37</v>
      </c>
      <c r="R569" s="114"/>
      <c r="S569" s="114" t="s">
        <v>37</v>
      </c>
      <c r="T569" s="114"/>
      <c r="U569" s="114"/>
      <c r="V569" s="114"/>
      <c r="W569" s="114"/>
      <c r="X569" s="116"/>
      <c r="Y569" s="114" t="s">
        <v>37</v>
      </c>
      <c r="Z569" s="114"/>
      <c r="AA569" s="72" t="s">
        <v>2314</v>
      </c>
    </row>
    <row r="570" spans="1:27" s="19" customFormat="1" x14ac:dyDescent="0.3">
      <c r="A570" s="114" t="str">
        <f t="shared" si="63"/>
        <v>2012</v>
      </c>
      <c r="B570" s="114" t="str">
        <f t="shared" si="64"/>
        <v>269</v>
      </c>
      <c r="C570" s="114" t="str">
        <f t="shared" si="65"/>
        <v>1/1/2012</v>
      </c>
      <c r="D570" s="114">
        <f t="shared" si="66"/>
        <v>40909</v>
      </c>
      <c r="E570" s="114">
        <f t="shared" si="67"/>
        <v>41177</v>
      </c>
      <c r="F570" s="62">
        <f t="shared" si="68"/>
        <v>41177</v>
      </c>
      <c r="G570" s="62">
        <f t="shared" si="62"/>
        <v>41177</v>
      </c>
      <c r="H570" s="87" t="s">
        <v>2315</v>
      </c>
      <c r="I570" s="117"/>
      <c r="J570" s="69" t="s">
        <v>2316</v>
      </c>
      <c r="K570" s="68" t="s">
        <v>37</v>
      </c>
      <c r="L570" s="117"/>
      <c r="M570" s="117"/>
      <c r="N570" s="117"/>
      <c r="O570" s="117"/>
      <c r="P570" s="117"/>
      <c r="Q570" s="117"/>
      <c r="R570" s="117"/>
      <c r="S570" s="117"/>
      <c r="T570" s="117"/>
      <c r="U570" s="117"/>
      <c r="V570" s="117"/>
      <c r="W570" s="117"/>
      <c r="X570" s="68" t="s">
        <v>37</v>
      </c>
      <c r="Y570" s="117"/>
      <c r="Z570" s="117"/>
      <c r="AA570" s="86" t="s">
        <v>1827</v>
      </c>
    </row>
    <row r="571" spans="1:27" s="19" customFormat="1" x14ac:dyDescent="0.3">
      <c r="A571" s="114" t="str">
        <f t="shared" si="63"/>
        <v>2012</v>
      </c>
      <c r="B571" s="114" t="str">
        <f t="shared" si="64"/>
        <v>270</v>
      </c>
      <c r="C571" s="114" t="str">
        <f t="shared" si="65"/>
        <v>1/1/2012</v>
      </c>
      <c r="D571" s="114">
        <f t="shared" si="66"/>
        <v>40909</v>
      </c>
      <c r="E571" s="114">
        <f t="shared" si="67"/>
        <v>41178</v>
      </c>
      <c r="F571" s="62">
        <f t="shared" si="68"/>
        <v>41178</v>
      </c>
      <c r="G571" s="62">
        <f t="shared" si="62"/>
        <v>41178</v>
      </c>
      <c r="H571" s="117" t="s">
        <v>2327</v>
      </c>
      <c r="I571" s="117" t="s">
        <v>2328</v>
      </c>
      <c r="J571" s="86" t="s">
        <v>2312</v>
      </c>
      <c r="K571" s="117" t="s">
        <v>37</v>
      </c>
      <c r="L571" s="117"/>
      <c r="M571" s="117"/>
      <c r="N571" s="117"/>
      <c r="O571" s="117"/>
      <c r="P571" s="117"/>
      <c r="Q571" s="117"/>
      <c r="R571" s="117" t="s">
        <v>37</v>
      </c>
      <c r="S571" s="117"/>
      <c r="T571" s="117"/>
      <c r="U571" s="117"/>
      <c r="V571" s="117"/>
      <c r="W571" s="117"/>
      <c r="X571" s="117"/>
      <c r="Y571" s="117"/>
      <c r="Z571" s="117"/>
      <c r="AA571" s="86" t="s">
        <v>868</v>
      </c>
    </row>
    <row r="572" spans="1:27" s="19" customFormat="1" x14ac:dyDescent="0.3">
      <c r="A572" s="114" t="str">
        <f t="shared" si="63"/>
        <v>2012</v>
      </c>
      <c r="B572" s="114" t="str">
        <f t="shared" si="64"/>
        <v>277</v>
      </c>
      <c r="C572" s="114" t="str">
        <f t="shared" si="65"/>
        <v>1/1/2012</v>
      </c>
      <c r="D572" s="114">
        <f t="shared" si="66"/>
        <v>40909</v>
      </c>
      <c r="E572" s="114">
        <f t="shared" si="67"/>
        <v>41185</v>
      </c>
      <c r="F572" s="62">
        <f t="shared" si="68"/>
        <v>41185</v>
      </c>
      <c r="G572" s="62">
        <f t="shared" si="62"/>
        <v>41185</v>
      </c>
      <c r="H572" s="117" t="s">
        <v>2329</v>
      </c>
      <c r="I572" s="117" t="s">
        <v>2330</v>
      </c>
      <c r="J572" s="69" t="s">
        <v>862</v>
      </c>
      <c r="K572" s="68" t="s">
        <v>37</v>
      </c>
      <c r="L572" s="117"/>
      <c r="M572" s="117"/>
      <c r="N572" s="117"/>
      <c r="O572" s="117"/>
      <c r="P572" s="117"/>
      <c r="Q572" s="117"/>
      <c r="R572" s="117"/>
      <c r="S572" s="117"/>
      <c r="T572" s="117" t="s">
        <v>37</v>
      </c>
      <c r="U572" s="117"/>
      <c r="V572" s="117"/>
      <c r="W572" s="117"/>
      <c r="X572" s="68"/>
      <c r="Y572" s="117"/>
      <c r="Z572" s="117"/>
      <c r="AA572" s="83" t="s">
        <v>864</v>
      </c>
    </row>
    <row r="573" spans="1:27" s="19" customFormat="1" x14ac:dyDescent="0.3">
      <c r="A573" s="100" t="str">
        <f t="shared" si="63"/>
        <v>2012</v>
      </c>
      <c r="B573" s="100" t="str">
        <f t="shared" si="64"/>
        <v>289</v>
      </c>
      <c r="C573" s="100" t="str">
        <f t="shared" si="65"/>
        <v>1/1/2012</v>
      </c>
      <c r="D573" s="100">
        <f t="shared" si="66"/>
        <v>40909</v>
      </c>
      <c r="E573" s="100">
        <f t="shared" si="67"/>
        <v>41197</v>
      </c>
      <c r="F573" s="101">
        <f t="shared" si="68"/>
        <v>41197</v>
      </c>
      <c r="G573" s="62">
        <f t="shared" si="62"/>
        <v>41197</v>
      </c>
      <c r="H573" s="87" t="s">
        <v>2356</v>
      </c>
      <c r="I573" s="117" t="s">
        <v>2356</v>
      </c>
      <c r="J573" s="69" t="s">
        <v>393</v>
      </c>
      <c r="K573" s="68"/>
      <c r="L573" s="117" t="s">
        <v>37</v>
      </c>
      <c r="M573" s="117" t="s">
        <v>37</v>
      </c>
      <c r="N573" s="117"/>
      <c r="O573" s="117"/>
      <c r="P573" s="117"/>
      <c r="Q573" s="117"/>
      <c r="R573" s="117"/>
      <c r="S573" s="117"/>
      <c r="T573" s="117"/>
      <c r="U573" s="117"/>
      <c r="V573" s="117"/>
      <c r="W573" s="117" t="s">
        <v>37</v>
      </c>
      <c r="X573" s="68"/>
      <c r="Y573" s="117"/>
      <c r="Z573" s="117"/>
      <c r="AA573" s="85"/>
    </row>
    <row r="574" spans="1:27" s="19" customFormat="1" x14ac:dyDescent="0.3">
      <c r="A574" s="114" t="str">
        <f t="shared" si="63"/>
        <v>2012</v>
      </c>
      <c r="B574" s="114" t="str">
        <f t="shared" si="64"/>
        <v>289</v>
      </c>
      <c r="C574" s="114" t="str">
        <f t="shared" si="65"/>
        <v>1/1/2012</v>
      </c>
      <c r="D574" s="114">
        <f t="shared" si="66"/>
        <v>40909</v>
      </c>
      <c r="E574" s="114">
        <f t="shared" si="67"/>
        <v>41197</v>
      </c>
      <c r="F574" s="62">
        <f t="shared" si="68"/>
        <v>41197</v>
      </c>
      <c r="G574" s="62">
        <f t="shared" si="62"/>
        <v>41197</v>
      </c>
      <c r="H574" s="87" t="s">
        <v>2356</v>
      </c>
      <c r="I574" s="117" t="s">
        <v>2356</v>
      </c>
      <c r="J574" s="69" t="s">
        <v>679</v>
      </c>
      <c r="K574" s="68"/>
      <c r="L574" s="117"/>
      <c r="M574" s="117"/>
      <c r="N574" s="117"/>
      <c r="O574" s="117" t="s">
        <v>37</v>
      </c>
      <c r="P574" s="117"/>
      <c r="Q574" s="117"/>
      <c r="R574" s="117"/>
      <c r="S574" s="117"/>
      <c r="T574" s="117"/>
      <c r="U574" s="117"/>
      <c r="V574" s="117"/>
      <c r="W574" s="117" t="s">
        <v>37</v>
      </c>
      <c r="X574" s="68"/>
      <c r="Y574" s="117"/>
      <c r="Z574" s="117"/>
      <c r="AA574" s="85"/>
    </row>
    <row r="575" spans="1:27" s="19" customFormat="1" x14ac:dyDescent="0.3">
      <c r="A575" s="114" t="str">
        <f t="shared" si="63"/>
        <v>2012</v>
      </c>
      <c r="B575" s="114" t="str">
        <f t="shared" si="64"/>
        <v>289</v>
      </c>
      <c r="C575" s="114" t="str">
        <f t="shared" si="65"/>
        <v>1/1/2012</v>
      </c>
      <c r="D575" s="114">
        <f t="shared" si="66"/>
        <v>40909</v>
      </c>
      <c r="E575" s="114">
        <f t="shared" si="67"/>
        <v>41197</v>
      </c>
      <c r="F575" s="62">
        <f t="shared" si="68"/>
        <v>41197</v>
      </c>
      <c r="G575" s="62">
        <f t="shared" si="62"/>
        <v>41197</v>
      </c>
      <c r="H575" s="117" t="s">
        <v>2331</v>
      </c>
      <c r="I575" s="117"/>
      <c r="J575" s="86" t="s">
        <v>1738</v>
      </c>
      <c r="K575" s="117"/>
      <c r="L575" s="117"/>
      <c r="M575" s="117"/>
      <c r="N575" s="117"/>
      <c r="O575" s="117" t="s">
        <v>37</v>
      </c>
      <c r="P575" s="117"/>
      <c r="Q575" s="117"/>
      <c r="R575" s="117"/>
      <c r="S575" s="117"/>
      <c r="T575" s="117"/>
      <c r="U575" s="117"/>
      <c r="V575" s="117"/>
      <c r="W575" s="117"/>
      <c r="X575" s="117"/>
      <c r="Y575" s="117"/>
      <c r="Z575" s="117"/>
      <c r="AA575" s="86" t="s">
        <v>2332</v>
      </c>
    </row>
    <row r="576" spans="1:27" s="19" customFormat="1" x14ac:dyDescent="0.3">
      <c r="A576" s="114" t="str">
        <f t="shared" si="63"/>
        <v>2012</v>
      </c>
      <c r="B576" s="114" t="str">
        <f t="shared" si="64"/>
        <v>290</v>
      </c>
      <c r="C576" s="114" t="str">
        <f t="shared" si="65"/>
        <v>1/1/2012</v>
      </c>
      <c r="D576" s="114">
        <f t="shared" si="66"/>
        <v>40909</v>
      </c>
      <c r="E576" s="114">
        <f t="shared" si="67"/>
        <v>41198</v>
      </c>
      <c r="F576" s="62">
        <f t="shared" si="68"/>
        <v>41198</v>
      </c>
      <c r="G576" s="62">
        <f t="shared" si="62"/>
        <v>41198</v>
      </c>
      <c r="H576" s="87" t="s">
        <v>2357</v>
      </c>
      <c r="I576" s="117" t="s">
        <v>2357</v>
      </c>
      <c r="J576" s="69" t="s">
        <v>791</v>
      </c>
      <c r="K576" s="68"/>
      <c r="L576" s="117" t="s">
        <v>37</v>
      </c>
      <c r="M576" s="117" t="s">
        <v>37</v>
      </c>
      <c r="N576" s="117"/>
      <c r="O576" s="117"/>
      <c r="P576" s="117"/>
      <c r="Q576" s="117"/>
      <c r="R576" s="117"/>
      <c r="S576" s="117"/>
      <c r="T576" s="117"/>
      <c r="U576" s="117"/>
      <c r="V576" s="117"/>
      <c r="W576" s="117" t="s">
        <v>37</v>
      </c>
      <c r="X576" s="68"/>
      <c r="Y576" s="117"/>
      <c r="Z576" s="117"/>
      <c r="AA576" s="85"/>
    </row>
    <row r="577" spans="1:27" s="19" customFormat="1" x14ac:dyDescent="0.3">
      <c r="A577" s="114" t="str">
        <f t="shared" si="63"/>
        <v>2012</v>
      </c>
      <c r="B577" s="114" t="str">
        <f t="shared" si="64"/>
        <v>290</v>
      </c>
      <c r="C577" s="114" t="str">
        <f t="shared" si="65"/>
        <v>1/1/2012</v>
      </c>
      <c r="D577" s="114">
        <f t="shared" si="66"/>
        <v>40909</v>
      </c>
      <c r="E577" s="114">
        <f t="shared" si="67"/>
        <v>41198</v>
      </c>
      <c r="F577" s="62">
        <f t="shared" si="68"/>
        <v>41198</v>
      </c>
      <c r="G577" s="62">
        <f t="shared" si="62"/>
        <v>41198</v>
      </c>
      <c r="H577" s="87" t="s">
        <v>2357</v>
      </c>
      <c r="I577" s="117" t="s">
        <v>2357</v>
      </c>
      <c r="J577" s="69" t="s">
        <v>316</v>
      </c>
      <c r="K577" s="68"/>
      <c r="L577" s="117"/>
      <c r="M577" s="117"/>
      <c r="N577" s="117"/>
      <c r="O577" s="117" t="s">
        <v>37</v>
      </c>
      <c r="P577" s="117"/>
      <c r="Q577" s="117"/>
      <c r="R577" s="117"/>
      <c r="S577" s="117"/>
      <c r="T577" s="117"/>
      <c r="U577" s="117"/>
      <c r="V577" s="117"/>
      <c r="W577" s="117" t="s">
        <v>37</v>
      </c>
      <c r="X577" s="68"/>
      <c r="Y577" s="117"/>
      <c r="Z577" s="117"/>
      <c r="AA577" s="85"/>
    </row>
    <row r="578" spans="1:27" s="19" customFormat="1" x14ac:dyDescent="0.3">
      <c r="A578" s="114" t="str">
        <f t="shared" si="63"/>
        <v>2012</v>
      </c>
      <c r="B578" s="114" t="str">
        <f t="shared" si="64"/>
        <v>298</v>
      </c>
      <c r="C578" s="114" t="str">
        <f t="shared" si="65"/>
        <v>1/1/2012</v>
      </c>
      <c r="D578" s="114">
        <f t="shared" si="66"/>
        <v>40909</v>
      </c>
      <c r="E578" s="114">
        <f t="shared" si="67"/>
        <v>41206</v>
      </c>
      <c r="F578" s="62">
        <f t="shared" si="68"/>
        <v>41206</v>
      </c>
      <c r="G578" s="62">
        <f t="shared" ref="G578:G641" si="69">DATEVALUE("1/1/"&amp;LEFT(H578,4))+MID(H578,6,3)-1</f>
        <v>41206</v>
      </c>
      <c r="H578" s="87" t="s">
        <v>2340</v>
      </c>
      <c r="I578" s="116" t="s">
        <v>2333</v>
      </c>
      <c r="J578" s="69" t="s">
        <v>2336</v>
      </c>
      <c r="K578" s="68" t="s">
        <v>744</v>
      </c>
      <c r="L578" s="117"/>
      <c r="M578" s="117"/>
      <c r="N578" s="117"/>
      <c r="O578" s="117"/>
      <c r="P578" s="117"/>
      <c r="Q578" s="117" t="s">
        <v>744</v>
      </c>
      <c r="R578" s="117"/>
      <c r="S578" s="117"/>
      <c r="T578" s="117"/>
      <c r="U578" s="117"/>
      <c r="V578" s="117"/>
      <c r="W578" s="117"/>
      <c r="X578" s="68"/>
      <c r="Y578" s="117"/>
      <c r="Z578" s="117"/>
      <c r="AA578" s="86" t="s">
        <v>1946</v>
      </c>
    </row>
    <row r="579" spans="1:27" s="19" customFormat="1" x14ac:dyDescent="0.3">
      <c r="A579" s="114" t="str">
        <f t="shared" si="63"/>
        <v>2012</v>
      </c>
      <c r="B579" s="114" t="str">
        <f t="shared" si="64"/>
        <v>298</v>
      </c>
      <c r="C579" s="114" t="str">
        <f t="shared" si="65"/>
        <v>1/1/2012</v>
      </c>
      <c r="D579" s="114">
        <f t="shared" si="66"/>
        <v>40909</v>
      </c>
      <c r="E579" s="114">
        <f t="shared" si="67"/>
        <v>41206</v>
      </c>
      <c r="F579" s="62">
        <f t="shared" si="68"/>
        <v>41206</v>
      </c>
      <c r="G579" s="62">
        <f t="shared" si="69"/>
        <v>41206</v>
      </c>
      <c r="H579" s="114" t="s">
        <v>2340</v>
      </c>
      <c r="I579" s="116" t="s">
        <v>2341</v>
      </c>
      <c r="J579" s="64" t="s">
        <v>2342</v>
      </c>
      <c r="K579" s="116" t="s">
        <v>37</v>
      </c>
      <c r="L579" s="114"/>
      <c r="M579" s="114"/>
      <c r="N579" s="114"/>
      <c r="O579" s="114"/>
      <c r="P579" s="114"/>
      <c r="Q579" s="114" t="s">
        <v>37</v>
      </c>
      <c r="R579" s="114"/>
      <c r="S579" s="114"/>
      <c r="T579" s="114"/>
      <c r="U579" s="114"/>
      <c r="V579" s="114"/>
      <c r="W579" s="114"/>
      <c r="X579" s="116"/>
      <c r="Y579" s="114"/>
      <c r="Z579" s="114"/>
      <c r="AA579" s="72" t="s">
        <v>1969</v>
      </c>
    </row>
    <row r="580" spans="1:27" s="19" customFormat="1" x14ac:dyDescent="0.3">
      <c r="A580" s="114" t="str">
        <f t="shared" si="63"/>
        <v>2012</v>
      </c>
      <c r="B580" s="114" t="str">
        <f t="shared" si="64"/>
        <v>298</v>
      </c>
      <c r="C580" s="114" t="str">
        <f t="shared" si="65"/>
        <v>1/1/2012</v>
      </c>
      <c r="D580" s="114">
        <f t="shared" si="66"/>
        <v>40909</v>
      </c>
      <c r="E580" s="114">
        <f t="shared" si="67"/>
        <v>41206</v>
      </c>
      <c r="F580" s="62">
        <f t="shared" si="68"/>
        <v>41206</v>
      </c>
      <c r="G580" s="62">
        <f t="shared" si="69"/>
        <v>41206</v>
      </c>
      <c r="H580" s="116" t="s">
        <v>2341</v>
      </c>
      <c r="I580" s="114"/>
      <c r="J580" s="64" t="s">
        <v>2343</v>
      </c>
      <c r="K580" s="116" t="s">
        <v>37</v>
      </c>
      <c r="L580" s="114"/>
      <c r="M580" s="114"/>
      <c r="N580" s="114"/>
      <c r="O580" s="114"/>
      <c r="P580" s="114"/>
      <c r="Q580" s="114" t="s">
        <v>37</v>
      </c>
      <c r="R580" s="114"/>
      <c r="S580" s="114"/>
      <c r="T580" s="114"/>
      <c r="U580" s="114"/>
      <c r="V580" s="114"/>
      <c r="W580" s="114"/>
      <c r="X580" s="116"/>
      <c r="Y580" s="114"/>
      <c r="Z580" s="114"/>
      <c r="AA580" s="72" t="s">
        <v>1970</v>
      </c>
    </row>
    <row r="581" spans="1:27" s="19" customFormat="1" x14ac:dyDescent="0.3">
      <c r="A581" s="114" t="str">
        <f t="shared" si="63"/>
        <v>2012</v>
      </c>
      <c r="B581" s="114" t="str">
        <f t="shared" si="64"/>
        <v>299</v>
      </c>
      <c r="C581" s="114" t="str">
        <f t="shared" si="65"/>
        <v>1/1/2012</v>
      </c>
      <c r="D581" s="114">
        <f t="shared" si="66"/>
        <v>40909</v>
      </c>
      <c r="E581" s="114">
        <f t="shared" si="67"/>
        <v>41207</v>
      </c>
      <c r="F581" s="62">
        <f t="shared" si="68"/>
        <v>41207</v>
      </c>
      <c r="G581" s="62">
        <f t="shared" si="69"/>
        <v>41207</v>
      </c>
      <c r="H581" s="87" t="s">
        <v>2334</v>
      </c>
      <c r="I581" s="116" t="s">
        <v>2335</v>
      </c>
      <c r="J581" s="69" t="s">
        <v>2337</v>
      </c>
      <c r="K581" s="68" t="s">
        <v>744</v>
      </c>
      <c r="L581" s="117"/>
      <c r="M581" s="117"/>
      <c r="N581" s="117"/>
      <c r="O581" s="117"/>
      <c r="P581" s="117"/>
      <c r="Q581" s="117" t="s">
        <v>744</v>
      </c>
      <c r="R581" s="117"/>
      <c r="S581" s="117"/>
      <c r="T581" s="117"/>
      <c r="U581" s="117"/>
      <c r="V581" s="117"/>
      <c r="W581" s="117"/>
      <c r="X581" s="68"/>
      <c r="Y581" s="117"/>
      <c r="Z581" s="117"/>
      <c r="AA581" s="86" t="s">
        <v>1945</v>
      </c>
    </row>
    <row r="582" spans="1:27" s="19" customFormat="1" x14ac:dyDescent="0.3">
      <c r="A582" s="114" t="str">
        <f t="shared" si="63"/>
        <v>2012</v>
      </c>
      <c r="B582" s="114" t="str">
        <f t="shared" si="64"/>
        <v>307</v>
      </c>
      <c r="C582" s="114" t="str">
        <f t="shared" si="65"/>
        <v>1/1/2012</v>
      </c>
      <c r="D582" s="114">
        <f t="shared" si="66"/>
        <v>40909</v>
      </c>
      <c r="E582" s="114">
        <f t="shared" si="67"/>
        <v>41215</v>
      </c>
      <c r="F582" s="62">
        <f t="shared" si="68"/>
        <v>41215</v>
      </c>
      <c r="G582" s="62">
        <f t="shared" si="69"/>
        <v>41215</v>
      </c>
      <c r="H582" s="114" t="s">
        <v>2358</v>
      </c>
      <c r="I582" s="114" t="s">
        <v>2359</v>
      </c>
      <c r="J582" s="64" t="s">
        <v>2360</v>
      </c>
      <c r="K582" s="116" t="s">
        <v>37</v>
      </c>
      <c r="L582" s="114"/>
      <c r="M582" s="114"/>
      <c r="N582" s="114"/>
      <c r="O582" s="114"/>
      <c r="P582" s="114" t="s">
        <v>37</v>
      </c>
      <c r="Q582" s="114" t="s">
        <v>37</v>
      </c>
      <c r="R582" s="114"/>
      <c r="S582" s="114" t="s">
        <v>37</v>
      </c>
      <c r="T582" s="114"/>
      <c r="U582" s="114"/>
      <c r="V582" s="114"/>
      <c r="W582" s="114"/>
      <c r="X582" s="116"/>
      <c r="Y582" s="114" t="s">
        <v>37</v>
      </c>
      <c r="Z582" s="114"/>
      <c r="AA582" s="72" t="s">
        <v>2361</v>
      </c>
    </row>
    <row r="583" spans="1:27" s="19" customFormat="1" x14ac:dyDescent="0.3">
      <c r="A583" s="114" t="s">
        <v>2370</v>
      </c>
      <c r="B583" s="114" t="s">
        <v>2371</v>
      </c>
      <c r="C583" s="114" t="s">
        <v>2372</v>
      </c>
      <c r="D583" s="114">
        <v>40544</v>
      </c>
      <c r="E583" s="114">
        <v>40805</v>
      </c>
      <c r="F583" s="62">
        <v>40805</v>
      </c>
      <c r="G583" s="62">
        <f t="shared" si="69"/>
        <v>41221</v>
      </c>
      <c r="H583" s="87" t="s">
        <v>2373</v>
      </c>
      <c r="I583" s="87" t="s">
        <v>2373</v>
      </c>
      <c r="J583" s="69" t="s">
        <v>791</v>
      </c>
      <c r="K583" s="68"/>
      <c r="L583" s="117" t="s">
        <v>37</v>
      </c>
      <c r="M583" s="117" t="s">
        <v>37</v>
      </c>
      <c r="N583" s="117"/>
      <c r="O583" s="117"/>
      <c r="P583" s="117"/>
      <c r="Q583" s="117"/>
      <c r="R583" s="117"/>
      <c r="S583" s="117"/>
      <c r="T583" s="117"/>
      <c r="U583" s="117"/>
      <c r="V583" s="117"/>
      <c r="W583" s="117" t="s">
        <v>37</v>
      </c>
      <c r="X583" s="68"/>
      <c r="Y583" s="117"/>
      <c r="Z583" s="117"/>
      <c r="AA583" s="85"/>
    </row>
    <row r="584" spans="1:27" s="19" customFormat="1" x14ac:dyDescent="0.3">
      <c r="A584" s="114" t="s">
        <v>2370</v>
      </c>
      <c r="B584" s="114" t="s">
        <v>2371</v>
      </c>
      <c r="C584" s="114" t="s">
        <v>2372</v>
      </c>
      <c r="D584" s="114">
        <v>40544</v>
      </c>
      <c r="E584" s="114">
        <v>40805</v>
      </c>
      <c r="F584" s="62">
        <v>40805</v>
      </c>
      <c r="G584" s="62">
        <f t="shared" si="69"/>
        <v>41221</v>
      </c>
      <c r="H584" s="87" t="s">
        <v>2373</v>
      </c>
      <c r="I584" s="87" t="s">
        <v>2373</v>
      </c>
      <c r="J584" s="69" t="s">
        <v>316</v>
      </c>
      <c r="K584" s="68"/>
      <c r="L584" s="117"/>
      <c r="M584" s="117"/>
      <c r="N584" s="117"/>
      <c r="O584" s="117" t="s">
        <v>37</v>
      </c>
      <c r="P584" s="117"/>
      <c r="Q584" s="117"/>
      <c r="R584" s="117"/>
      <c r="S584" s="117"/>
      <c r="T584" s="117"/>
      <c r="U584" s="117"/>
      <c r="V584" s="117"/>
      <c r="W584" s="117" t="s">
        <v>37</v>
      </c>
      <c r="X584" s="68"/>
      <c r="Y584" s="117"/>
      <c r="Z584" s="117"/>
      <c r="AA584" s="85"/>
    </row>
    <row r="585" spans="1:27" s="19" customFormat="1" x14ac:dyDescent="0.3">
      <c r="A585" s="114" t="s">
        <v>2370</v>
      </c>
      <c r="B585" s="114" t="s">
        <v>2371</v>
      </c>
      <c r="C585" s="114" t="s">
        <v>2372</v>
      </c>
      <c r="D585" s="114">
        <v>40544</v>
      </c>
      <c r="E585" s="114">
        <v>40805</v>
      </c>
      <c r="F585" s="62">
        <v>40805</v>
      </c>
      <c r="G585" s="62">
        <f t="shared" si="69"/>
        <v>41240</v>
      </c>
      <c r="H585" s="87" t="s">
        <v>2374</v>
      </c>
      <c r="I585" s="87" t="s">
        <v>2374</v>
      </c>
      <c r="J585" s="69" t="s">
        <v>791</v>
      </c>
      <c r="K585" s="68"/>
      <c r="L585" s="117" t="s">
        <v>37</v>
      </c>
      <c r="M585" s="117" t="s">
        <v>37</v>
      </c>
      <c r="N585" s="117"/>
      <c r="O585" s="117"/>
      <c r="P585" s="117"/>
      <c r="Q585" s="117"/>
      <c r="R585" s="117"/>
      <c r="S585" s="117"/>
      <c r="T585" s="117"/>
      <c r="U585" s="117"/>
      <c r="V585" s="117"/>
      <c r="W585" s="117" t="s">
        <v>37</v>
      </c>
      <c r="X585" s="68"/>
      <c r="Y585" s="117"/>
      <c r="Z585" s="117"/>
      <c r="AA585" s="85"/>
    </row>
    <row r="586" spans="1:27" s="19" customFormat="1" x14ac:dyDescent="0.3">
      <c r="A586" s="114" t="s">
        <v>2370</v>
      </c>
      <c r="B586" s="114" t="s">
        <v>2371</v>
      </c>
      <c r="C586" s="114" t="s">
        <v>2372</v>
      </c>
      <c r="D586" s="114">
        <v>40544</v>
      </c>
      <c r="E586" s="114">
        <v>40805</v>
      </c>
      <c r="F586" s="62">
        <v>40805</v>
      </c>
      <c r="G586" s="62">
        <f t="shared" si="69"/>
        <v>41240</v>
      </c>
      <c r="H586" s="87" t="s">
        <v>2374</v>
      </c>
      <c r="I586" s="87" t="s">
        <v>2374</v>
      </c>
      <c r="J586" s="69" t="s">
        <v>316</v>
      </c>
      <c r="K586" s="68"/>
      <c r="L586" s="117"/>
      <c r="M586" s="117"/>
      <c r="N586" s="117"/>
      <c r="O586" s="117" t="s">
        <v>37</v>
      </c>
      <c r="P586" s="117"/>
      <c r="Q586" s="117"/>
      <c r="R586" s="117"/>
      <c r="S586" s="117"/>
      <c r="T586" s="117"/>
      <c r="U586" s="117"/>
      <c r="V586" s="117"/>
      <c r="W586" s="117" t="s">
        <v>37</v>
      </c>
      <c r="X586" s="68"/>
      <c r="Y586" s="117"/>
      <c r="Z586" s="117"/>
      <c r="AA586" s="85"/>
    </row>
    <row r="587" spans="1:27" s="19" customFormat="1" x14ac:dyDescent="0.3">
      <c r="A587" s="114" t="str">
        <f>LEFT(H587,4)</f>
        <v>2012</v>
      </c>
      <c r="B587" s="114" t="str">
        <f>MID(H587,6,3)</f>
        <v>341</v>
      </c>
      <c r="C587" s="114" t="str">
        <f>"1/1/"&amp;A587</f>
        <v>1/1/2012</v>
      </c>
      <c r="D587" s="114">
        <f>DATEVALUE(C587)</f>
        <v>40909</v>
      </c>
      <c r="E587" s="114">
        <f>D587+B587-1</f>
        <v>41249</v>
      </c>
      <c r="F587" s="62">
        <f>E587</f>
        <v>41249</v>
      </c>
      <c r="G587" s="62">
        <f t="shared" si="69"/>
        <v>41249</v>
      </c>
      <c r="H587" s="114" t="s">
        <v>2378</v>
      </c>
      <c r="I587" s="114" t="s">
        <v>2379</v>
      </c>
      <c r="J587" s="64" t="s">
        <v>2380</v>
      </c>
      <c r="K587" s="116" t="s">
        <v>37</v>
      </c>
      <c r="L587" s="114"/>
      <c r="M587" s="114"/>
      <c r="N587" s="114"/>
      <c r="O587" s="114"/>
      <c r="P587" s="114" t="s">
        <v>37</v>
      </c>
      <c r="Q587" s="114" t="s">
        <v>37</v>
      </c>
      <c r="R587" s="114"/>
      <c r="S587" s="114" t="s">
        <v>37</v>
      </c>
      <c r="T587" s="114"/>
      <c r="U587" s="114"/>
      <c r="V587" s="114"/>
      <c r="W587" s="114"/>
      <c r="X587" s="116"/>
      <c r="Y587" s="114" t="s">
        <v>37</v>
      </c>
      <c r="Z587" s="114"/>
      <c r="AA587" s="72" t="s">
        <v>2381</v>
      </c>
    </row>
    <row r="588" spans="1:27" s="19" customFormat="1" x14ac:dyDescent="0.3">
      <c r="A588" s="114" t="s">
        <v>2370</v>
      </c>
      <c r="B588" s="114" t="s">
        <v>2371</v>
      </c>
      <c r="C588" s="114" t="s">
        <v>2372</v>
      </c>
      <c r="D588" s="114">
        <v>40544</v>
      </c>
      <c r="E588" s="114">
        <v>40805</v>
      </c>
      <c r="F588" s="62">
        <v>40805</v>
      </c>
      <c r="G588" s="62">
        <f t="shared" si="69"/>
        <v>41250</v>
      </c>
      <c r="H588" s="87" t="s">
        <v>2397</v>
      </c>
      <c r="I588" s="87" t="s">
        <v>2397</v>
      </c>
      <c r="J588" s="69" t="s">
        <v>791</v>
      </c>
      <c r="K588" s="68"/>
      <c r="L588" s="117" t="s">
        <v>37</v>
      </c>
      <c r="M588" s="117" t="s">
        <v>37</v>
      </c>
      <c r="N588" s="117"/>
      <c r="O588" s="117"/>
      <c r="P588" s="117"/>
      <c r="Q588" s="117"/>
      <c r="R588" s="117"/>
      <c r="S588" s="117"/>
      <c r="T588" s="117"/>
      <c r="U588" s="117"/>
      <c r="V588" s="117"/>
      <c r="W588" s="117" t="s">
        <v>37</v>
      </c>
      <c r="X588" s="68"/>
      <c r="Y588" s="117"/>
      <c r="Z588" s="117"/>
      <c r="AA588" s="85"/>
    </row>
    <row r="589" spans="1:27" s="19" customFormat="1" x14ac:dyDescent="0.3">
      <c r="A589" s="114" t="s">
        <v>2370</v>
      </c>
      <c r="B589" s="114" t="s">
        <v>2371</v>
      </c>
      <c r="C589" s="114" t="s">
        <v>2372</v>
      </c>
      <c r="D589" s="114">
        <v>40544</v>
      </c>
      <c r="E589" s="114">
        <v>40805</v>
      </c>
      <c r="F589" s="62">
        <v>40805</v>
      </c>
      <c r="G589" s="62">
        <f t="shared" si="69"/>
        <v>41250</v>
      </c>
      <c r="H589" s="87" t="s">
        <v>2397</v>
      </c>
      <c r="I589" s="87" t="s">
        <v>2397</v>
      </c>
      <c r="J589" s="69" t="s">
        <v>316</v>
      </c>
      <c r="K589" s="68"/>
      <c r="L589" s="117"/>
      <c r="M589" s="117"/>
      <c r="N589" s="117"/>
      <c r="O589" s="117" t="s">
        <v>37</v>
      </c>
      <c r="P589" s="117"/>
      <c r="Q589" s="117"/>
      <c r="R589" s="117"/>
      <c r="S589" s="117"/>
      <c r="T589" s="117"/>
      <c r="U589" s="117"/>
      <c r="V589" s="117"/>
      <c r="W589" s="117" t="s">
        <v>37</v>
      </c>
      <c r="X589" s="68"/>
      <c r="Y589" s="117"/>
      <c r="Z589" s="117"/>
      <c r="AA589" s="85"/>
    </row>
    <row r="590" spans="1:27" s="19" customFormat="1" ht="15" thickBot="1" x14ac:dyDescent="0.35">
      <c r="A590" s="114" t="str">
        <f>LEFT(H590,4)</f>
        <v>2012</v>
      </c>
      <c r="B590" s="114" t="str">
        <f>MID(H590,6,3)</f>
        <v>346</v>
      </c>
      <c r="C590" s="114" t="str">
        <f>"1/1/"&amp;A590</f>
        <v>1/1/2012</v>
      </c>
      <c r="D590" s="114">
        <f>DATEVALUE(C590)</f>
        <v>40909</v>
      </c>
      <c r="E590" s="114">
        <f>D590+B590-1</f>
        <v>41254</v>
      </c>
      <c r="F590" s="62">
        <f>E590</f>
        <v>41254</v>
      </c>
      <c r="G590" s="97">
        <f t="shared" si="69"/>
        <v>41254</v>
      </c>
      <c r="H590" s="94" t="s">
        <v>2396</v>
      </c>
      <c r="I590" s="118"/>
      <c r="J590" s="93" t="s">
        <v>2395</v>
      </c>
      <c r="K590" s="92" t="s">
        <v>37</v>
      </c>
      <c r="L590" s="118"/>
      <c r="M590" s="118"/>
      <c r="N590" s="118"/>
      <c r="O590" s="118"/>
      <c r="P590" s="118"/>
      <c r="Q590" s="118"/>
      <c r="R590" s="118"/>
      <c r="S590" s="118"/>
      <c r="T590" s="118"/>
      <c r="U590" s="118"/>
      <c r="V590" s="118"/>
      <c r="W590" s="118"/>
      <c r="X590" s="92" t="s">
        <v>37</v>
      </c>
      <c r="Y590" s="118"/>
      <c r="Z590" s="118"/>
      <c r="AA590" s="103"/>
    </row>
    <row r="591" spans="1:27" s="19" customFormat="1" ht="22.8" x14ac:dyDescent="0.3">
      <c r="A591" s="114" t="str">
        <f>LEFT(H591,4)</f>
        <v>2012</v>
      </c>
      <c r="B591" s="114" t="str">
        <f>MID(H591,6,3)</f>
        <v>353</v>
      </c>
      <c r="C591" s="114" t="str">
        <f>"1/1/"&amp;A591</f>
        <v>1/1/2012</v>
      </c>
      <c r="D591" s="114">
        <f>DATEVALUE(C591)</f>
        <v>40909</v>
      </c>
      <c r="E591" s="114">
        <f>D591+B591-1</f>
        <v>41261</v>
      </c>
      <c r="F591" s="62">
        <f>E591</f>
        <v>41261</v>
      </c>
      <c r="G591" s="96">
        <f t="shared" si="69"/>
        <v>41261</v>
      </c>
      <c r="H591" s="89" t="s">
        <v>2389</v>
      </c>
      <c r="I591" s="89" t="s">
        <v>2390</v>
      </c>
      <c r="J591" s="90" t="s">
        <v>2388</v>
      </c>
      <c r="K591" s="91"/>
      <c r="L591" s="89"/>
      <c r="M591" s="89"/>
      <c r="N591" s="89" t="s">
        <v>37</v>
      </c>
      <c r="O591" s="89"/>
      <c r="P591" s="89"/>
      <c r="Q591" s="89" t="s">
        <v>37</v>
      </c>
      <c r="R591" s="89"/>
      <c r="S591" s="89"/>
      <c r="T591" s="89" t="s">
        <v>37</v>
      </c>
      <c r="U591" s="89"/>
      <c r="V591" s="89"/>
      <c r="W591" s="89"/>
      <c r="X591" s="91"/>
      <c r="Y591" s="89" t="s">
        <v>37</v>
      </c>
      <c r="Z591" s="89"/>
      <c r="AA591" s="108" t="s">
        <v>162</v>
      </c>
    </row>
    <row r="592" spans="1:27" s="19" customFormat="1" x14ac:dyDescent="0.3">
      <c r="A592" s="114" t="s">
        <v>2370</v>
      </c>
      <c r="B592" s="114" t="s">
        <v>2371</v>
      </c>
      <c r="C592" s="114" t="s">
        <v>2372</v>
      </c>
      <c r="D592" s="114">
        <v>40544</v>
      </c>
      <c r="E592" s="114">
        <v>40805</v>
      </c>
      <c r="F592" s="62">
        <v>40805</v>
      </c>
      <c r="G592" s="62">
        <f t="shared" si="69"/>
        <v>41266</v>
      </c>
      <c r="H592" s="87" t="s">
        <v>2420</v>
      </c>
      <c r="I592" s="87"/>
      <c r="J592" s="69" t="s">
        <v>2421</v>
      </c>
      <c r="K592" s="68"/>
      <c r="L592" s="117"/>
      <c r="M592" s="117"/>
      <c r="N592" s="117"/>
      <c r="O592" s="117" t="s">
        <v>37</v>
      </c>
      <c r="P592" s="117"/>
      <c r="Q592" s="117"/>
      <c r="R592" s="117"/>
      <c r="S592" s="117"/>
      <c r="T592" s="117"/>
      <c r="U592" s="117"/>
      <c r="V592" s="117"/>
      <c r="W592" s="117"/>
      <c r="X592" s="68"/>
      <c r="Y592" s="117"/>
      <c r="Z592" s="117"/>
      <c r="AA592" s="85" t="s">
        <v>2422</v>
      </c>
    </row>
    <row r="593" spans="1:27" s="19" customFormat="1" x14ac:dyDescent="0.3">
      <c r="A593" s="114" t="str">
        <f>LEFT(H593,4)</f>
        <v>2013</v>
      </c>
      <c r="B593" s="114" t="str">
        <f>MID(H593,6,3)</f>
        <v>008</v>
      </c>
      <c r="C593" s="114" t="str">
        <f>"1/1/"&amp;A593</f>
        <v>1/1/2013</v>
      </c>
      <c r="D593" s="114">
        <f>DATEVALUE(C593)</f>
        <v>41275</v>
      </c>
      <c r="E593" s="114">
        <f>D593+B593-1</f>
        <v>41282</v>
      </c>
      <c r="F593" s="62">
        <f>E593</f>
        <v>41282</v>
      </c>
      <c r="G593" s="62">
        <f t="shared" si="69"/>
        <v>41282</v>
      </c>
      <c r="H593" s="68" t="s">
        <v>2402</v>
      </c>
      <c r="I593" s="117"/>
      <c r="J593" s="69" t="s">
        <v>2403</v>
      </c>
      <c r="K593" s="68" t="s">
        <v>37</v>
      </c>
      <c r="L593" s="117"/>
      <c r="M593" s="117"/>
      <c r="N593" s="117"/>
      <c r="O593" s="117"/>
      <c r="P593" s="117"/>
      <c r="Q593" s="117"/>
      <c r="R593" s="117"/>
      <c r="S593" s="117"/>
      <c r="T593" s="117"/>
      <c r="U593" s="117"/>
      <c r="V593" s="117"/>
      <c r="W593" s="117"/>
      <c r="X593" s="68"/>
      <c r="Y593" s="117"/>
      <c r="Z593" s="117"/>
      <c r="AA593" s="83" t="s">
        <v>2404</v>
      </c>
    </row>
    <row r="594" spans="1:27" s="19" customFormat="1" x14ac:dyDescent="0.3">
      <c r="A594" s="114" t="str">
        <f>LEFT(H594,4)</f>
        <v>2013</v>
      </c>
      <c r="B594" s="114" t="str">
        <f>MID(H594,6,3)</f>
        <v>009</v>
      </c>
      <c r="C594" s="114" t="str">
        <f>"1/1/"&amp;A594</f>
        <v>1/1/2013</v>
      </c>
      <c r="D594" s="114">
        <f>DATEVALUE(C594)</f>
        <v>41275</v>
      </c>
      <c r="E594" s="114">
        <f>D594+B594-1</f>
        <v>41283</v>
      </c>
      <c r="F594" s="62">
        <f>E594</f>
        <v>41283</v>
      </c>
      <c r="G594" s="62">
        <f t="shared" si="69"/>
        <v>41283</v>
      </c>
      <c r="H594" s="68" t="s">
        <v>2405</v>
      </c>
      <c r="I594" s="117" t="s">
        <v>2406</v>
      </c>
      <c r="J594" s="69" t="s">
        <v>2407</v>
      </c>
      <c r="K594" s="68" t="s">
        <v>37</v>
      </c>
      <c r="L594" s="117"/>
      <c r="M594" s="117"/>
      <c r="N594" s="117"/>
      <c r="O594" s="117"/>
      <c r="P594" s="117" t="s">
        <v>37</v>
      </c>
      <c r="Q594" s="117"/>
      <c r="R594" s="117"/>
      <c r="S594" s="117"/>
      <c r="T594" s="117" t="s">
        <v>37</v>
      </c>
      <c r="U594" s="117"/>
      <c r="V594" s="117"/>
      <c r="W594" s="117"/>
      <c r="X594" s="68"/>
      <c r="Y594" s="117" t="s">
        <v>37</v>
      </c>
      <c r="Z594" s="117"/>
      <c r="AA594" s="86"/>
    </row>
    <row r="595" spans="1:27" s="19" customFormat="1" x14ac:dyDescent="0.3">
      <c r="A595" s="114" t="str">
        <f>LEFT(H595,4)</f>
        <v>2013</v>
      </c>
      <c r="B595" s="114" t="str">
        <f>MID(H595,6,3)</f>
        <v>011</v>
      </c>
      <c r="C595" s="114" t="str">
        <f>"1/1/"&amp;A595</f>
        <v>1/1/2013</v>
      </c>
      <c r="D595" s="114">
        <f>DATEVALUE(C595)</f>
        <v>41275</v>
      </c>
      <c r="E595" s="114">
        <f>D595+B595-1</f>
        <v>41285</v>
      </c>
      <c r="F595" s="62">
        <f>E595</f>
        <v>41285</v>
      </c>
      <c r="G595" s="62">
        <f t="shared" si="69"/>
        <v>41285</v>
      </c>
      <c r="H595" s="114" t="s">
        <v>2409</v>
      </c>
      <c r="I595" s="114" t="s">
        <v>2410</v>
      </c>
      <c r="J595" s="64" t="s">
        <v>2408</v>
      </c>
      <c r="K595" s="116" t="s">
        <v>37</v>
      </c>
      <c r="L595" s="114"/>
      <c r="M595" s="114"/>
      <c r="N595" s="114"/>
      <c r="O595" s="114"/>
      <c r="P595" s="114" t="s">
        <v>37</v>
      </c>
      <c r="Q595" s="114" t="s">
        <v>37</v>
      </c>
      <c r="R595" s="114"/>
      <c r="S595" s="114" t="s">
        <v>37</v>
      </c>
      <c r="T595" s="114"/>
      <c r="U595" s="114"/>
      <c r="V595" s="114"/>
      <c r="W595" s="114"/>
      <c r="X595" s="116"/>
      <c r="Y595" s="114" t="s">
        <v>37</v>
      </c>
      <c r="Z595" s="114"/>
      <c r="AA595" s="72" t="s">
        <v>2411</v>
      </c>
    </row>
    <row r="596" spans="1:27" s="19" customFormat="1" x14ac:dyDescent="0.3">
      <c r="A596" s="114" t="str">
        <f>LEFT(H596,4)</f>
        <v>2013</v>
      </c>
      <c r="B596" s="114" t="str">
        <f>MID(H596,6,3)</f>
        <v>021</v>
      </c>
      <c r="C596" s="114" t="str">
        <f>"1/1/"&amp;A596</f>
        <v>1/1/2013</v>
      </c>
      <c r="D596" s="114">
        <f>DATEVALUE(C596)</f>
        <v>41275</v>
      </c>
      <c r="E596" s="114">
        <f>D596+B596-1</f>
        <v>41295</v>
      </c>
      <c r="F596" s="62">
        <f>E596</f>
        <v>41295</v>
      </c>
      <c r="G596" s="62">
        <f t="shared" si="69"/>
        <v>41295</v>
      </c>
      <c r="H596" s="68" t="s">
        <v>2415</v>
      </c>
      <c r="I596" s="117"/>
      <c r="J596" s="69" t="s">
        <v>2416</v>
      </c>
      <c r="K596" s="68" t="s">
        <v>37</v>
      </c>
      <c r="L596" s="117"/>
      <c r="M596" s="117"/>
      <c r="N596" s="117"/>
      <c r="O596" s="117"/>
      <c r="P596" s="117"/>
      <c r="Q596" s="117"/>
      <c r="R596" s="117"/>
      <c r="S596" s="117"/>
      <c r="T596" s="117"/>
      <c r="U596" s="117"/>
      <c r="V596" s="117"/>
      <c r="W596" s="117"/>
      <c r="X596" s="68"/>
      <c r="Y596" s="117"/>
      <c r="Z596" s="117"/>
      <c r="AA596" s="83" t="s">
        <v>2404</v>
      </c>
    </row>
    <row r="597" spans="1:27" s="19" customFormat="1" x14ac:dyDescent="0.3">
      <c r="A597" s="114" t="s">
        <v>2370</v>
      </c>
      <c r="B597" s="114" t="s">
        <v>2371</v>
      </c>
      <c r="C597" s="114" t="s">
        <v>2372</v>
      </c>
      <c r="D597" s="114">
        <v>40544</v>
      </c>
      <c r="E597" s="114">
        <v>40805</v>
      </c>
      <c r="F597" s="62">
        <v>40805</v>
      </c>
      <c r="G597" s="62">
        <f t="shared" si="69"/>
        <v>41309</v>
      </c>
      <c r="H597" s="87" t="s">
        <v>2433</v>
      </c>
      <c r="I597" s="87"/>
      <c r="J597" s="69" t="s">
        <v>2427</v>
      </c>
      <c r="K597" s="68"/>
      <c r="L597" s="117" t="s">
        <v>37</v>
      </c>
      <c r="M597" s="117"/>
      <c r="N597" s="117"/>
      <c r="O597" s="117"/>
      <c r="P597" s="117"/>
      <c r="Q597" s="117"/>
      <c r="R597" s="117"/>
      <c r="S597" s="117"/>
      <c r="T597" s="117"/>
      <c r="U597" s="117"/>
      <c r="V597" s="117"/>
      <c r="W597" s="117"/>
      <c r="X597" s="68"/>
      <c r="Y597" s="117"/>
      <c r="Z597" s="117"/>
      <c r="AA597" s="85" t="s">
        <v>2428</v>
      </c>
    </row>
    <row r="598" spans="1:27" s="19" customFormat="1" x14ac:dyDescent="0.3">
      <c r="A598" s="114" t="str">
        <f>LEFT(H598,4)</f>
        <v>2013</v>
      </c>
      <c r="B598" s="114" t="str">
        <f>MID(H598,6,3)</f>
        <v>049</v>
      </c>
      <c r="C598" s="114" t="str">
        <f>"1/1/"&amp;A598</f>
        <v>1/1/2013</v>
      </c>
      <c r="D598" s="114">
        <f>DATEVALUE(C598)</f>
        <v>41275</v>
      </c>
      <c r="E598" s="114">
        <f>D598+B598-1</f>
        <v>41323</v>
      </c>
      <c r="F598" s="62">
        <f>E598</f>
        <v>41323</v>
      </c>
      <c r="G598" s="62">
        <f t="shared" si="69"/>
        <v>41323</v>
      </c>
      <c r="H598" s="114" t="s">
        <v>2435</v>
      </c>
      <c r="I598" s="114" t="s">
        <v>2436</v>
      </c>
      <c r="J598" s="64" t="s">
        <v>2434</v>
      </c>
      <c r="K598" s="116" t="s">
        <v>37</v>
      </c>
      <c r="L598" s="114"/>
      <c r="M598" s="114"/>
      <c r="N598" s="114"/>
      <c r="O598" s="114"/>
      <c r="P598" s="114" t="s">
        <v>37</v>
      </c>
      <c r="Q598" s="114" t="s">
        <v>37</v>
      </c>
      <c r="R598" s="114"/>
      <c r="S598" s="114" t="s">
        <v>37</v>
      </c>
      <c r="T598" s="114"/>
      <c r="U598" s="114"/>
      <c r="V598" s="114"/>
      <c r="W598" s="114"/>
      <c r="X598" s="116"/>
      <c r="Y598" s="114" t="s">
        <v>37</v>
      </c>
      <c r="Z598" s="114"/>
      <c r="AA598" s="72" t="s">
        <v>2437</v>
      </c>
    </row>
    <row r="599" spans="1:27" s="19" customFormat="1" x14ac:dyDescent="0.3">
      <c r="A599" s="114" t="s">
        <v>2370</v>
      </c>
      <c r="B599" s="114" t="s">
        <v>2371</v>
      </c>
      <c r="C599" s="114" t="s">
        <v>2372</v>
      </c>
      <c r="D599" s="114">
        <v>40544</v>
      </c>
      <c r="E599" s="114">
        <v>40805</v>
      </c>
      <c r="F599" s="62">
        <v>40805</v>
      </c>
      <c r="G599" s="62">
        <f t="shared" si="69"/>
        <v>41330</v>
      </c>
      <c r="H599" s="87" t="s">
        <v>2447</v>
      </c>
      <c r="I599" s="87"/>
      <c r="J599" s="69" t="s">
        <v>2427</v>
      </c>
      <c r="K599" s="68"/>
      <c r="L599" s="117" t="s">
        <v>37</v>
      </c>
      <c r="M599" s="117"/>
      <c r="N599" s="117"/>
      <c r="O599" s="117"/>
      <c r="P599" s="117"/>
      <c r="Q599" s="117"/>
      <c r="R599" s="117"/>
      <c r="S599" s="117"/>
      <c r="T599" s="117"/>
      <c r="U599" s="117"/>
      <c r="V599" s="117"/>
      <c r="W599" s="117"/>
      <c r="X599" s="68"/>
      <c r="Y599" s="117"/>
      <c r="Z599" s="117"/>
      <c r="AA599" s="85" t="s">
        <v>2448</v>
      </c>
    </row>
    <row r="600" spans="1:27" s="19" customFormat="1" x14ac:dyDescent="0.3">
      <c r="A600" s="114" t="str">
        <f t="shared" ref="A600:A610" si="70">LEFT(H600,4)</f>
        <v>2013</v>
      </c>
      <c r="B600" s="114" t="str">
        <f t="shared" ref="B600:B610" si="71">MID(H600,6,3)</f>
        <v>057</v>
      </c>
      <c r="C600" s="114" t="str">
        <f t="shared" ref="C600:C610" si="72">"1/1/"&amp;A600</f>
        <v>1/1/2013</v>
      </c>
      <c r="D600" s="114">
        <f t="shared" ref="D600:D610" si="73">DATEVALUE(C600)</f>
        <v>41275</v>
      </c>
      <c r="E600" s="114">
        <f t="shared" ref="E600:E610" si="74">D600+B600-1</f>
        <v>41331</v>
      </c>
      <c r="F600" s="62">
        <f t="shared" ref="F600:F610" si="75">E600</f>
        <v>41331</v>
      </c>
      <c r="G600" s="62">
        <f t="shared" si="69"/>
        <v>41331</v>
      </c>
      <c r="H600" s="117" t="s">
        <v>2443</v>
      </c>
      <c r="I600" s="117" t="s">
        <v>2444</v>
      </c>
      <c r="J600" s="69" t="s">
        <v>862</v>
      </c>
      <c r="K600" s="68" t="s">
        <v>37</v>
      </c>
      <c r="L600" s="117"/>
      <c r="M600" s="117"/>
      <c r="N600" s="117"/>
      <c r="O600" s="117"/>
      <c r="P600" s="117"/>
      <c r="Q600" s="117"/>
      <c r="R600" s="117"/>
      <c r="S600" s="117"/>
      <c r="T600" s="117" t="s">
        <v>37</v>
      </c>
      <c r="U600" s="117"/>
      <c r="V600" s="117"/>
      <c r="W600" s="117"/>
      <c r="X600" s="68"/>
      <c r="Y600" s="117"/>
      <c r="Z600" s="117"/>
      <c r="AA600" s="83" t="s">
        <v>2442</v>
      </c>
    </row>
    <row r="601" spans="1:27" s="19" customFormat="1" x14ac:dyDescent="0.3">
      <c r="A601" s="114" t="str">
        <f t="shared" si="70"/>
        <v>2013</v>
      </c>
      <c r="B601" s="114" t="str">
        <f t="shared" si="71"/>
        <v>057</v>
      </c>
      <c r="C601" s="114" t="str">
        <f t="shared" si="72"/>
        <v>1/1/2013</v>
      </c>
      <c r="D601" s="114">
        <f t="shared" si="73"/>
        <v>41275</v>
      </c>
      <c r="E601" s="114">
        <f t="shared" si="74"/>
        <v>41331</v>
      </c>
      <c r="F601" s="62">
        <f t="shared" si="75"/>
        <v>41331</v>
      </c>
      <c r="G601" s="62">
        <f t="shared" si="69"/>
        <v>41331</v>
      </c>
      <c r="H601" s="117" t="s">
        <v>2445</v>
      </c>
      <c r="I601" s="117" t="s">
        <v>2446</v>
      </c>
      <c r="J601" s="69" t="s">
        <v>862</v>
      </c>
      <c r="K601" s="68" t="s">
        <v>37</v>
      </c>
      <c r="L601" s="117"/>
      <c r="M601" s="117"/>
      <c r="N601" s="117"/>
      <c r="O601" s="117"/>
      <c r="P601" s="117"/>
      <c r="Q601" s="117"/>
      <c r="R601" s="117"/>
      <c r="S601" s="117"/>
      <c r="T601" s="117" t="s">
        <v>37</v>
      </c>
      <c r="U601" s="117"/>
      <c r="V601" s="117"/>
      <c r="W601" s="117"/>
      <c r="X601" s="68"/>
      <c r="Y601" s="117"/>
      <c r="Z601" s="117"/>
      <c r="AA601" s="83" t="s">
        <v>2442</v>
      </c>
    </row>
    <row r="602" spans="1:27" s="19" customFormat="1" x14ac:dyDescent="0.3">
      <c r="A602" s="114" t="str">
        <f t="shared" si="70"/>
        <v>2013</v>
      </c>
      <c r="B602" s="114" t="str">
        <f t="shared" si="71"/>
        <v>064</v>
      </c>
      <c r="C602" s="114" t="str">
        <f t="shared" si="72"/>
        <v>1/1/2013</v>
      </c>
      <c r="D602" s="114">
        <f t="shared" si="73"/>
        <v>41275</v>
      </c>
      <c r="E602" s="114">
        <f t="shared" si="74"/>
        <v>41338</v>
      </c>
      <c r="F602" s="62">
        <f t="shared" si="75"/>
        <v>41338</v>
      </c>
      <c r="G602" s="62">
        <f t="shared" si="69"/>
        <v>41338</v>
      </c>
      <c r="H602" s="117" t="s">
        <v>2449</v>
      </c>
      <c r="I602" s="117" t="s">
        <v>2452</v>
      </c>
      <c r="J602" s="86" t="s">
        <v>2451</v>
      </c>
      <c r="K602" s="117" t="s">
        <v>37</v>
      </c>
      <c r="L602" s="117"/>
      <c r="M602" s="117"/>
      <c r="N602" s="117"/>
      <c r="O602" s="117"/>
      <c r="P602" s="117"/>
      <c r="Q602" s="117"/>
      <c r="R602" s="117"/>
      <c r="S602" s="117"/>
      <c r="T602" s="117"/>
      <c r="U602" s="117"/>
      <c r="V602" s="117"/>
      <c r="W602" s="117"/>
      <c r="X602" s="117"/>
      <c r="Y602" s="117"/>
      <c r="Z602" s="117"/>
      <c r="AA602" s="86" t="s">
        <v>2450</v>
      </c>
    </row>
    <row r="603" spans="1:27" s="19" customFormat="1" x14ac:dyDescent="0.3">
      <c r="A603" s="114" t="str">
        <f t="shared" si="70"/>
        <v>2013</v>
      </c>
      <c r="B603" s="114" t="str">
        <f t="shared" si="71"/>
        <v>075</v>
      </c>
      <c r="C603" s="114" t="str">
        <f t="shared" si="72"/>
        <v>1/1/2013</v>
      </c>
      <c r="D603" s="114">
        <f t="shared" si="73"/>
        <v>41275</v>
      </c>
      <c r="E603" s="114">
        <f t="shared" si="74"/>
        <v>41349</v>
      </c>
      <c r="F603" s="62">
        <f t="shared" si="75"/>
        <v>41349</v>
      </c>
      <c r="G603" s="62">
        <f t="shared" si="69"/>
        <v>41349</v>
      </c>
      <c r="H603" s="87" t="s">
        <v>2462</v>
      </c>
      <c r="I603" s="117"/>
      <c r="J603" s="69" t="s">
        <v>2461</v>
      </c>
      <c r="K603" s="68" t="s">
        <v>37</v>
      </c>
      <c r="L603" s="117"/>
      <c r="M603" s="117"/>
      <c r="N603" s="117"/>
      <c r="O603" s="117"/>
      <c r="P603" s="117"/>
      <c r="Q603" s="117"/>
      <c r="R603" s="117"/>
      <c r="S603" s="117"/>
      <c r="T603" s="117"/>
      <c r="U603" s="117"/>
      <c r="V603" s="117"/>
      <c r="W603" s="117"/>
      <c r="X603" s="68" t="s">
        <v>37</v>
      </c>
      <c r="Y603" s="117"/>
      <c r="Z603" s="117"/>
      <c r="AA603" s="86" t="s">
        <v>1826</v>
      </c>
    </row>
    <row r="604" spans="1:27" s="19" customFormat="1" ht="22.8" x14ac:dyDescent="0.3">
      <c r="A604" s="114" t="str">
        <f t="shared" si="70"/>
        <v>2013</v>
      </c>
      <c r="B604" s="114" t="str">
        <f t="shared" si="71"/>
        <v>078</v>
      </c>
      <c r="C604" s="114" t="str">
        <f t="shared" si="72"/>
        <v>1/1/2013</v>
      </c>
      <c r="D604" s="114">
        <f t="shared" si="73"/>
        <v>41275</v>
      </c>
      <c r="E604" s="114">
        <f t="shared" si="74"/>
        <v>41352</v>
      </c>
      <c r="F604" s="62">
        <f t="shared" si="75"/>
        <v>41352</v>
      </c>
      <c r="G604" s="62">
        <f t="shared" si="69"/>
        <v>41352</v>
      </c>
      <c r="H604" s="117" t="s">
        <v>2458</v>
      </c>
      <c r="I604" s="117" t="s">
        <v>2459</v>
      </c>
      <c r="J604" s="69" t="s">
        <v>2460</v>
      </c>
      <c r="K604" s="68"/>
      <c r="L604" s="117"/>
      <c r="M604" s="117"/>
      <c r="N604" s="117" t="s">
        <v>37</v>
      </c>
      <c r="O604" s="117"/>
      <c r="P604" s="117"/>
      <c r="Q604" s="117" t="s">
        <v>37</v>
      </c>
      <c r="R604" s="117"/>
      <c r="S604" s="117"/>
      <c r="T604" s="117" t="s">
        <v>37</v>
      </c>
      <c r="U604" s="117"/>
      <c r="V604" s="117"/>
      <c r="W604" s="117"/>
      <c r="X604" s="68"/>
      <c r="Y604" s="117" t="s">
        <v>37</v>
      </c>
      <c r="Z604" s="117"/>
      <c r="AA604" s="83" t="s">
        <v>162</v>
      </c>
    </row>
    <row r="605" spans="1:27" s="19" customFormat="1" x14ac:dyDescent="0.3">
      <c r="A605" s="114" t="str">
        <f t="shared" si="70"/>
        <v>2013</v>
      </c>
      <c r="B605" s="114" t="str">
        <f t="shared" si="71"/>
        <v>080</v>
      </c>
      <c r="C605" s="114" t="str">
        <f t="shared" si="72"/>
        <v>1/1/2013</v>
      </c>
      <c r="D605" s="114">
        <f t="shared" si="73"/>
        <v>41275</v>
      </c>
      <c r="E605" s="114">
        <f t="shared" si="74"/>
        <v>41354</v>
      </c>
      <c r="F605" s="62">
        <f t="shared" si="75"/>
        <v>41354</v>
      </c>
      <c r="G605" s="62">
        <f t="shared" si="69"/>
        <v>41354</v>
      </c>
      <c r="H605" s="114" t="s">
        <v>2463</v>
      </c>
      <c r="I605" s="114" t="s">
        <v>2465</v>
      </c>
      <c r="J605" s="64" t="s">
        <v>2464</v>
      </c>
      <c r="K605" s="116" t="s">
        <v>37</v>
      </c>
      <c r="L605" s="114"/>
      <c r="M605" s="114"/>
      <c r="N605" s="114"/>
      <c r="O605" s="114"/>
      <c r="P605" s="114" t="s">
        <v>37</v>
      </c>
      <c r="Q605" s="114" t="s">
        <v>37</v>
      </c>
      <c r="R605" s="114"/>
      <c r="S605" s="114" t="s">
        <v>37</v>
      </c>
      <c r="T605" s="114"/>
      <c r="U605" s="114"/>
      <c r="V605" s="114"/>
      <c r="W605" s="114"/>
      <c r="X605" s="116"/>
      <c r="Y605" s="114" t="s">
        <v>37</v>
      </c>
      <c r="Z605" s="114"/>
      <c r="AA605" s="72" t="s">
        <v>2466</v>
      </c>
    </row>
    <row r="606" spans="1:27" s="19" customFormat="1" x14ac:dyDescent="0.3">
      <c r="A606" s="114" t="str">
        <f t="shared" si="70"/>
        <v>2013</v>
      </c>
      <c r="B606" s="114" t="str">
        <f t="shared" si="71"/>
        <v>092</v>
      </c>
      <c r="C606" s="114" t="str">
        <f t="shared" si="72"/>
        <v>1/1/2013</v>
      </c>
      <c r="D606" s="114">
        <f t="shared" si="73"/>
        <v>41275</v>
      </c>
      <c r="E606" s="114">
        <f t="shared" si="74"/>
        <v>41366</v>
      </c>
      <c r="F606" s="62">
        <f t="shared" si="75"/>
        <v>41366</v>
      </c>
      <c r="G606" s="62">
        <f t="shared" si="69"/>
        <v>41366</v>
      </c>
      <c r="H606" s="117" t="s">
        <v>2470</v>
      </c>
      <c r="I606" s="117"/>
      <c r="J606" s="69" t="s">
        <v>862</v>
      </c>
      <c r="K606" s="68" t="s">
        <v>37</v>
      </c>
      <c r="L606" s="117"/>
      <c r="M606" s="117"/>
      <c r="N606" s="117"/>
      <c r="O606" s="117"/>
      <c r="P606" s="117"/>
      <c r="Q606" s="117"/>
      <c r="R606" s="117"/>
      <c r="S606" s="117"/>
      <c r="T606" s="117" t="s">
        <v>37</v>
      </c>
      <c r="U606" s="117"/>
      <c r="V606" s="117"/>
      <c r="W606" s="117"/>
      <c r="X606" s="68"/>
      <c r="Y606" s="117"/>
      <c r="Z606" s="117"/>
      <c r="AA606" s="83" t="s">
        <v>2471</v>
      </c>
    </row>
    <row r="607" spans="1:27" s="19" customFormat="1" x14ac:dyDescent="0.3">
      <c r="A607" s="114" t="str">
        <f t="shared" si="70"/>
        <v>2013</v>
      </c>
      <c r="B607" s="114" t="str">
        <f t="shared" si="71"/>
        <v>105</v>
      </c>
      <c r="C607" s="114" t="str">
        <f t="shared" si="72"/>
        <v>1/1/2013</v>
      </c>
      <c r="D607" s="114">
        <f t="shared" si="73"/>
        <v>41275</v>
      </c>
      <c r="E607" s="114">
        <f t="shared" si="74"/>
        <v>41379</v>
      </c>
      <c r="F607" s="62">
        <f t="shared" si="75"/>
        <v>41379</v>
      </c>
      <c r="G607" s="62">
        <f t="shared" si="69"/>
        <v>41379</v>
      </c>
      <c r="H607" s="87" t="s">
        <v>2476</v>
      </c>
      <c r="I607" s="117" t="s">
        <v>2477</v>
      </c>
      <c r="J607" s="69" t="s">
        <v>2478</v>
      </c>
      <c r="K607" s="68"/>
      <c r="L607" s="117"/>
      <c r="M607" s="117"/>
      <c r="N607" s="117" t="s">
        <v>37</v>
      </c>
      <c r="O607" s="117"/>
      <c r="P607" s="117"/>
      <c r="Q607" s="117" t="s">
        <v>37</v>
      </c>
      <c r="R607" s="117"/>
      <c r="S607" s="117"/>
      <c r="T607" s="117"/>
      <c r="U607" s="117"/>
      <c r="V607" s="117" t="s">
        <v>37</v>
      </c>
      <c r="W607" s="117"/>
      <c r="X607" s="68"/>
      <c r="Y607" s="117" t="s">
        <v>37</v>
      </c>
      <c r="Z607" s="117"/>
      <c r="AA607" s="85" t="s">
        <v>513</v>
      </c>
    </row>
    <row r="608" spans="1:27" s="19" customFormat="1" x14ac:dyDescent="0.3">
      <c r="A608" s="114" t="str">
        <f t="shared" si="70"/>
        <v>2013</v>
      </c>
      <c r="B608" s="114" t="str">
        <f t="shared" si="71"/>
        <v>105</v>
      </c>
      <c r="C608" s="114" t="str">
        <f t="shared" si="72"/>
        <v>1/1/2013</v>
      </c>
      <c r="D608" s="114">
        <f t="shared" si="73"/>
        <v>41275</v>
      </c>
      <c r="E608" s="114">
        <f t="shared" si="74"/>
        <v>41379</v>
      </c>
      <c r="F608" s="62">
        <f t="shared" si="75"/>
        <v>41379</v>
      </c>
      <c r="G608" s="62">
        <f t="shared" si="69"/>
        <v>41379</v>
      </c>
      <c r="H608" s="87" t="s">
        <v>2488</v>
      </c>
      <c r="I608" s="117" t="s">
        <v>2488</v>
      </c>
      <c r="J608" s="69" t="s">
        <v>689</v>
      </c>
      <c r="K608" s="68"/>
      <c r="L608" s="117"/>
      <c r="M608" s="117"/>
      <c r="N608" s="117" t="s">
        <v>37</v>
      </c>
      <c r="O608" s="117"/>
      <c r="P608" s="117"/>
      <c r="Q608" s="117"/>
      <c r="R608" s="117"/>
      <c r="S608" s="117"/>
      <c r="T608" s="117"/>
      <c r="U608" s="117"/>
      <c r="V608" s="117"/>
      <c r="W608" s="117" t="s">
        <v>37</v>
      </c>
      <c r="X608" s="68"/>
      <c r="Y608" s="117"/>
      <c r="Z608" s="117"/>
      <c r="AA608" s="85"/>
    </row>
    <row r="609" spans="1:27" s="19" customFormat="1" x14ac:dyDescent="0.3">
      <c r="A609" s="114" t="str">
        <f t="shared" si="70"/>
        <v>2013</v>
      </c>
      <c r="B609" s="114" t="str">
        <f t="shared" si="71"/>
        <v>105</v>
      </c>
      <c r="C609" s="114" t="str">
        <f t="shared" si="72"/>
        <v>1/1/2013</v>
      </c>
      <c r="D609" s="114">
        <f t="shared" si="73"/>
        <v>41275</v>
      </c>
      <c r="E609" s="114">
        <f t="shared" si="74"/>
        <v>41379</v>
      </c>
      <c r="F609" s="62">
        <f t="shared" si="75"/>
        <v>41379</v>
      </c>
      <c r="G609" s="62">
        <f t="shared" si="69"/>
        <v>41379</v>
      </c>
      <c r="H609" s="87" t="s">
        <v>2489</v>
      </c>
      <c r="I609" s="117" t="s">
        <v>2487</v>
      </c>
      <c r="J609" s="69" t="s">
        <v>727</v>
      </c>
      <c r="K609" s="68"/>
      <c r="L609" s="117"/>
      <c r="M609" s="117"/>
      <c r="N609" s="117" t="s">
        <v>37</v>
      </c>
      <c r="O609" s="117"/>
      <c r="P609" s="117"/>
      <c r="Q609" s="117"/>
      <c r="R609" s="117"/>
      <c r="S609" s="117"/>
      <c r="T609" s="117"/>
      <c r="U609" s="117"/>
      <c r="V609" s="117"/>
      <c r="W609" s="117" t="s">
        <v>37</v>
      </c>
      <c r="X609" s="68"/>
      <c r="Y609" s="117"/>
      <c r="Z609" s="117"/>
      <c r="AA609" s="85"/>
    </row>
    <row r="610" spans="1:27" s="19" customFormat="1" x14ac:dyDescent="0.3">
      <c r="A610" s="114" t="str">
        <f t="shared" si="70"/>
        <v>2013</v>
      </c>
      <c r="B610" s="114" t="str">
        <f t="shared" si="71"/>
        <v>115</v>
      </c>
      <c r="C610" s="114" t="str">
        <f t="shared" si="72"/>
        <v>1/1/2013</v>
      </c>
      <c r="D610" s="114">
        <f t="shared" si="73"/>
        <v>41275</v>
      </c>
      <c r="E610" s="114">
        <f t="shared" si="74"/>
        <v>41389</v>
      </c>
      <c r="F610" s="62">
        <f t="shared" si="75"/>
        <v>41389</v>
      </c>
      <c r="G610" s="62">
        <f t="shared" si="69"/>
        <v>41389</v>
      </c>
      <c r="H610" s="114" t="s">
        <v>2479</v>
      </c>
      <c r="I610" s="114" t="s">
        <v>2480</v>
      </c>
      <c r="J610" s="64" t="s">
        <v>2482</v>
      </c>
      <c r="K610" s="116" t="s">
        <v>37</v>
      </c>
      <c r="L610" s="114"/>
      <c r="M610" s="114"/>
      <c r="N610" s="114"/>
      <c r="O610" s="114"/>
      <c r="P610" s="114" t="s">
        <v>37</v>
      </c>
      <c r="Q610" s="114" t="s">
        <v>37</v>
      </c>
      <c r="R610" s="114"/>
      <c r="S610" s="114" t="s">
        <v>37</v>
      </c>
      <c r="T610" s="114"/>
      <c r="U610" s="114"/>
      <c r="V610" s="114"/>
      <c r="W610" s="114"/>
      <c r="X610" s="116"/>
      <c r="Y610" s="114" t="s">
        <v>37</v>
      </c>
      <c r="Z610" s="114"/>
      <c r="AA610" s="72" t="s">
        <v>2481</v>
      </c>
    </row>
    <row r="611" spans="1:27" s="19" customFormat="1" x14ac:dyDescent="0.3">
      <c r="A611" s="114" t="s">
        <v>2370</v>
      </c>
      <c r="B611" s="114" t="s">
        <v>2371</v>
      </c>
      <c r="C611" s="114" t="s">
        <v>2372</v>
      </c>
      <c r="D611" s="114">
        <v>40544</v>
      </c>
      <c r="E611" s="114">
        <v>40805</v>
      </c>
      <c r="F611" s="62">
        <v>40805</v>
      </c>
      <c r="G611" s="62">
        <f t="shared" si="69"/>
        <v>41398</v>
      </c>
      <c r="H611" s="87" t="s">
        <v>2501</v>
      </c>
      <c r="I611" s="87" t="s">
        <v>2501</v>
      </c>
      <c r="J611" s="69" t="s">
        <v>791</v>
      </c>
      <c r="K611" s="68"/>
      <c r="L611" s="117" t="s">
        <v>37</v>
      </c>
      <c r="M611" s="117" t="s">
        <v>37</v>
      </c>
      <c r="N611" s="117"/>
      <c r="O611" s="117"/>
      <c r="P611" s="117"/>
      <c r="Q611" s="117"/>
      <c r="R611" s="117"/>
      <c r="S611" s="117"/>
      <c r="T611" s="117"/>
      <c r="U611" s="117"/>
      <c r="V611" s="117"/>
      <c r="W611" s="117" t="s">
        <v>37</v>
      </c>
      <c r="X611" s="68"/>
      <c r="Y611" s="117"/>
      <c r="Z611" s="117"/>
      <c r="AA611" s="85"/>
    </row>
    <row r="612" spans="1:27" s="19" customFormat="1" x14ac:dyDescent="0.3">
      <c r="A612" s="114" t="s">
        <v>2370</v>
      </c>
      <c r="B612" s="114" t="s">
        <v>2371</v>
      </c>
      <c r="C612" s="114" t="s">
        <v>2372</v>
      </c>
      <c r="D612" s="114">
        <v>40544</v>
      </c>
      <c r="E612" s="114">
        <v>40805</v>
      </c>
      <c r="F612" s="62">
        <v>40805</v>
      </c>
      <c r="G612" s="62">
        <f t="shared" si="69"/>
        <v>41398</v>
      </c>
      <c r="H612" s="87" t="s">
        <v>2501</v>
      </c>
      <c r="I612" s="87" t="s">
        <v>2501</v>
      </c>
      <c r="J612" s="69" t="s">
        <v>316</v>
      </c>
      <c r="K612" s="68"/>
      <c r="L612" s="117"/>
      <c r="M612" s="117"/>
      <c r="N612" s="117"/>
      <c r="O612" s="117" t="s">
        <v>37</v>
      </c>
      <c r="P612" s="117"/>
      <c r="Q612" s="117"/>
      <c r="R612" s="117"/>
      <c r="S612" s="117"/>
      <c r="T612" s="117"/>
      <c r="U612" s="117"/>
      <c r="V612" s="117"/>
      <c r="W612" s="117" t="s">
        <v>37</v>
      </c>
      <c r="X612" s="68"/>
      <c r="Y612" s="117"/>
      <c r="Z612" s="117"/>
      <c r="AA612" s="85"/>
    </row>
    <row r="613" spans="1:27" s="35" customFormat="1" x14ac:dyDescent="0.3">
      <c r="A613" s="114" t="str">
        <f t="shared" ref="A613:A633" si="76">LEFT(H613,4)</f>
        <v>2013</v>
      </c>
      <c r="B613" s="114" t="str">
        <f t="shared" ref="B613:B633" si="77">MID(H613,6,3)</f>
        <v>147</v>
      </c>
      <c r="C613" s="114" t="str">
        <f t="shared" ref="C613:C633" si="78">"1/1/"&amp;A613</f>
        <v>1/1/2013</v>
      </c>
      <c r="D613" s="114">
        <f t="shared" ref="D613:D633" si="79">DATEVALUE(C613)</f>
        <v>41275</v>
      </c>
      <c r="E613" s="114">
        <f t="shared" ref="E613:E633" si="80">D613+B613-1</f>
        <v>41421</v>
      </c>
      <c r="F613" s="62">
        <f t="shared" ref="F613:F633" si="81">E613</f>
        <v>41421</v>
      </c>
      <c r="G613" s="62">
        <f t="shared" si="69"/>
        <v>41421</v>
      </c>
      <c r="H613" s="71" t="s">
        <v>2507</v>
      </c>
      <c r="I613" s="114"/>
      <c r="J613" s="64" t="s">
        <v>2508</v>
      </c>
      <c r="K613" s="116" t="s">
        <v>37</v>
      </c>
      <c r="L613" s="114"/>
      <c r="M613" s="114"/>
      <c r="N613" s="114"/>
      <c r="O613" s="114"/>
      <c r="P613" s="114"/>
      <c r="Q613" s="114" t="s">
        <v>37</v>
      </c>
      <c r="R613" s="114"/>
      <c r="S613" s="114"/>
      <c r="T613" s="114"/>
      <c r="U613" s="114"/>
      <c r="V613" s="114"/>
      <c r="W613" s="114"/>
      <c r="X613" s="116"/>
      <c r="Y613" s="114"/>
      <c r="Z613" s="114"/>
      <c r="AA613" s="72" t="s">
        <v>2521</v>
      </c>
    </row>
    <row r="614" spans="1:27" s="32" customFormat="1" x14ac:dyDescent="0.3">
      <c r="A614" s="114" t="str">
        <f t="shared" si="76"/>
        <v>2013</v>
      </c>
      <c r="B614" s="114" t="str">
        <f t="shared" si="77"/>
        <v>150</v>
      </c>
      <c r="C614" s="114" t="str">
        <f t="shared" si="78"/>
        <v>1/1/2013</v>
      </c>
      <c r="D614" s="114">
        <f t="shared" si="79"/>
        <v>41275</v>
      </c>
      <c r="E614" s="114">
        <f t="shared" si="80"/>
        <v>41424</v>
      </c>
      <c r="F614" s="62">
        <f t="shared" si="81"/>
        <v>41424</v>
      </c>
      <c r="G614" s="62">
        <f t="shared" si="69"/>
        <v>41424</v>
      </c>
      <c r="H614" s="114" t="s">
        <v>2499</v>
      </c>
      <c r="I614" s="114" t="s">
        <v>2502</v>
      </c>
      <c r="J614" s="64" t="s">
        <v>2500</v>
      </c>
      <c r="K614" s="116" t="s">
        <v>37</v>
      </c>
      <c r="L614" s="114"/>
      <c r="M614" s="114"/>
      <c r="N614" s="114"/>
      <c r="O614" s="114"/>
      <c r="P614" s="114" t="s">
        <v>37</v>
      </c>
      <c r="Q614" s="114" t="s">
        <v>37</v>
      </c>
      <c r="R614" s="114"/>
      <c r="S614" s="114" t="s">
        <v>37</v>
      </c>
      <c r="T614" s="114"/>
      <c r="U614" s="114"/>
      <c r="V614" s="114"/>
      <c r="W614" s="114"/>
      <c r="X614" s="116"/>
      <c r="Y614" s="114" t="s">
        <v>37</v>
      </c>
      <c r="Z614" s="114"/>
      <c r="AA614" s="72" t="s">
        <v>2503</v>
      </c>
    </row>
    <row r="615" spans="1:27" s="32" customFormat="1" x14ac:dyDescent="0.3">
      <c r="A615" s="114" t="str">
        <f t="shared" si="76"/>
        <v>2013</v>
      </c>
      <c r="B615" s="114" t="str">
        <f t="shared" si="77"/>
        <v>161</v>
      </c>
      <c r="C615" s="114" t="str">
        <f t="shared" si="78"/>
        <v>1/1/2013</v>
      </c>
      <c r="D615" s="114">
        <f t="shared" si="79"/>
        <v>41275</v>
      </c>
      <c r="E615" s="114">
        <f t="shared" si="80"/>
        <v>41435</v>
      </c>
      <c r="F615" s="62">
        <f t="shared" si="81"/>
        <v>41435</v>
      </c>
      <c r="G615" s="62">
        <f t="shared" si="69"/>
        <v>41435</v>
      </c>
      <c r="H615" s="87" t="s">
        <v>2512</v>
      </c>
      <c r="I615" s="117"/>
      <c r="J615" s="69" t="s">
        <v>2513</v>
      </c>
      <c r="K615" s="68" t="s">
        <v>37</v>
      </c>
      <c r="L615" s="117"/>
      <c r="M615" s="117"/>
      <c r="N615" s="117"/>
      <c r="O615" s="117"/>
      <c r="P615" s="117"/>
      <c r="Q615" s="117"/>
      <c r="R615" s="117"/>
      <c r="S615" s="117"/>
      <c r="T615" s="117"/>
      <c r="U615" s="117"/>
      <c r="V615" s="117"/>
      <c r="W615" s="117"/>
      <c r="X615" s="68" t="s">
        <v>37</v>
      </c>
      <c r="Y615" s="117"/>
      <c r="Z615" s="117"/>
      <c r="AA615" s="86"/>
    </row>
    <row r="616" spans="1:27" s="35" customFormat="1" ht="22.8" x14ac:dyDescent="0.3">
      <c r="A616" s="114" t="str">
        <f t="shared" si="76"/>
        <v>2013</v>
      </c>
      <c r="B616" s="114" t="str">
        <f t="shared" si="77"/>
        <v>162</v>
      </c>
      <c r="C616" s="114" t="str">
        <f t="shared" si="78"/>
        <v>1/1/2013</v>
      </c>
      <c r="D616" s="114">
        <f t="shared" si="79"/>
        <v>41275</v>
      </c>
      <c r="E616" s="114">
        <f t="shared" si="80"/>
        <v>41436</v>
      </c>
      <c r="F616" s="62">
        <f t="shared" si="81"/>
        <v>41436</v>
      </c>
      <c r="G616" s="62">
        <f t="shared" si="69"/>
        <v>41436</v>
      </c>
      <c r="H616" s="117" t="s">
        <v>2514</v>
      </c>
      <c r="I616" s="117" t="s">
        <v>2515</v>
      </c>
      <c r="J616" s="69" t="s">
        <v>2516</v>
      </c>
      <c r="K616" s="68"/>
      <c r="L616" s="117"/>
      <c r="M616" s="117"/>
      <c r="N616" s="117" t="s">
        <v>37</v>
      </c>
      <c r="O616" s="117"/>
      <c r="P616" s="117"/>
      <c r="Q616" s="117" t="s">
        <v>37</v>
      </c>
      <c r="R616" s="117"/>
      <c r="S616" s="117"/>
      <c r="T616" s="117" t="s">
        <v>37</v>
      </c>
      <c r="U616" s="117"/>
      <c r="V616" s="117"/>
      <c r="W616" s="117"/>
      <c r="X616" s="68"/>
      <c r="Y616" s="117" t="s">
        <v>37</v>
      </c>
      <c r="Z616" s="117"/>
      <c r="AA616" s="83" t="s">
        <v>162</v>
      </c>
    </row>
    <row r="617" spans="1:27" s="32" customFormat="1" x14ac:dyDescent="0.3">
      <c r="A617" s="114" t="str">
        <f t="shared" si="76"/>
        <v>2013</v>
      </c>
      <c r="B617" s="114" t="str">
        <f t="shared" si="77"/>
        <v>182</v>
      </c>
      <c r="C617" s="114" t="str">
        <f t="shared" si="78"/>
        <v>1/1/2013</v>
      </c>
      <c r="D617" s="114">
        <f t="shared" si="79"/>
        <v>41275</v>
      </c>
      <c r="E617" s="114">
        <f t="shared" si="80"/>
        <v>41456</v>
      </c>
      <c r="F617" s="62">
        <f t="shared" si="81"/>
        <v>41456</v>
      </c>
      <c r="G617" s="62">
        <f t="shared" si="69"/>
        <v>41456</v>
      </c>
      <c r="H617" s="114" t="s">
        <v>2522</v>
      </c>
      <c r="I617" s="114" t="s">
        <v>2523</v>
      </c>
      <c r="J617" s="64" t="s">
        <v>2524</v>
      </c>
      <c r="K617" s="116" t="s">
        <v>37</v>
      </c>
      <c r="L617" s="114"/>
      <c r="M617" s="114"/>
      <c r="N617" s="114"/>
      <c r="O617" s="114"/>
      <c r="P617" s="114" t="s">
        <v>37</v>
      </c>
      <c r="Q617" s="114" t="s">
        <v>37</v>
      </c>
      <c r="R617" s="114"/>
      <c r="S617" s="114" t="s">
        <v>37</v>
      </c>
      <c r="T617" s="114"/>
      <c r="U617" s="114"/>
      <c r="V617" s="114"/>
      <c r="W617" s="114"/>
      <c r="X617" s="116"/>
      <c r="Y617" s="114" t="s">
        <v>37</v>
      </c>
      <c r="Z617" s="114"/>
      <c r="AA617" s="72" t="s">
        <v>2525</v>
      </c>
    </row>
    <row r="618" spans="1:27" s="32" customFormat="1" x14ac:dyDescent="0.3">
      <c r="A618" s="114" t="str">
        <f t="shared" si="76"/>
        <v>2013</v>
      </c>
      <c r="B618" s="114" t="str">
        <f t="shared" si="77"/>
        <v>186</v>
      </c>
      <c r="C618" s="114" t="str">
        <f t="shared" si="78"/>
        <v>1/1/2013</v>
      </c>
      <c r="D618" s="114">
        <f t="shared" si="79"/>
        <v>41275</v>
      </c>
      <c r="E618" s="114">
        <f t="shared" si="80"/>
        <v>41460</v>
      </c>
      <c r="F618" s="62">
        <f t="shared" si="81"/>
        <v>41460</v>
      </c>
      <c r="G618" s="62">
        <f t="shared" si="69"/>
        <v>41460</v>
      </c>
      <c r="H618" s="87" t="s">
        <v>2526</v>
      </c>
      <c r="I618" s="117" t="s">
        <v>2527</v>
      </c>
      <c r="J618" s="69" t="s">
        <v>2528</v>
      </c>
      <c r="K618" s="68"/>
      <c r="L618" s="117"/>
      <c r="M618" s="117"/>
      <c r="N618" s="117" t="s">
        <v>37</v>
      </c>
      <c r="O618" s="117"/>
      <c r="P618" s="117"/>
      <c r="Q618" s="117" t="s">
        <v>37</v>
      </c>
      <c r="R618" s="117"/>
      <c r="S618" s="117"/>
      <c r="T618" s="117"/>
      <c r="U618" s="117"/>
      <c r="V618" s="117" t="s">
        <v>37</v>
      </c>
      <c r="W618" s="117"/>
      <c r="X618" s="68"/>
      <c r="Y618" s="117" t="s">
        <v>37</v>
      </c>
      <c r="Z618" s="117"/>
      <c r="AA618" s="85" t="s">
        <v>513</v>
      </c>
    </row>
    <row r="619" spans="1:27" s="32" customFormat="1" x14ac:dyDescent="0.3">
      <c r="A619" s="114" t="str">
        <f t="shared" si="76"/>
        <v>2013</v>
      </c>
      <c r="B619" s="114" t="str">
        <f t="shared" si="77"/>
        <v>186</v>
      </c>
      <c r="C619" s="114" t="str">
        <f t="shared" si="78"/>
        <v>1/1/2013</v>
      </c>
      <c r="D619" s="114">
        <f t="shared" si="79"/>
        <v>41275</v>
      </c>
      <c r="E619" s="114">
        <f t="shared" si="80"/>
        <v>41460</v>
      </c>
      <c r="F619" s="62">
        <f t="shared" si="81"/>
        <v>41460</v>
      </c>
      <c r="G619" s="62">
        <f t="shared" si="69"/>
        <v>41460</v>
      </c>
      <c r="H619" s="87" t="s">
        <v>2546</v>
      </c>
      <c r="I619" s="117" t="s">
        <v>2546</v>
      </c>
      <c r="J619" s="69" t="s">
        <v>975</v>
      </c>
      <c r="K619" s="68"/>
      <c r="L619" s="117"/>
      <c r="M619" s="117"/>
      <c r="N619" s="117" t="s">
        <v>37</v>
      </c>
      <c r="O619" s="117"/>
      <c r="P619" s="117"/>
      <c r="Q619" s="117"/>
      <c r="R619" s="117"/>
      <c r="S619" s="117"/>
      <c r="T619" s="117"/>
      <c r="U619" s="117"/>
      <c r="V619" s="117"/>
      <c r="W619" s="117" t="s">
        <v>37</v>
      </c>
      <c r="X619" s="68"/>
      <c r="Y619" s="117"/>
      <c r="Z619" s="117"/>
      <c r="AA619" s="85"/>
    </row>
    <row r="620" spans="1:27" s="32" customFormat="1" x14ac:dyDescent="0.3">
      <c r="A620" s="114" t="str">
        <f t="shared" si="76"/>
        <v>2013</v>
      </c>
      <c r="B620" s="114" t="str">
        <f t="shared" si="77"/>
        <v>186</v>
      </c>
      <c r="C620" s="114" t="str">
        <f t="shared" si="78"/>
        <v>1/1/2013</v>
      </c>
      <c r="D620" s="114">
        <f t="shared" si="79"/>
        <v>41275</v>
      </c>
      <c r="E620" s="114">
        <f t="shared" si="80"/>
        <v>41460</v>
      </c>
      <c r="F620" s="62">
        <f t="shared" si="81"/>
        <v>41460</v>
      </c>
      <c r="G620" s="62">
        <f t="shared" si="69"/>
        <v>41460</v>
      </c>
      <c r="H620" s="87" t="s">
        <v>2547</v>
      </c>
      <c r="I620" s="117" t="s">
        <v>2548</v>
      </c>
      <c r="J620" s="69" t="s">
        <v>2549</v>
      </c>
      <c r="K620" s="68"/>
      <c r="L620" s="117"/>
      <c r="M620" s="117"/>
      <c r="N620" s="117" t="s">
        <v>37</v>
      </c>
      <c r="O620" s="117"/>
      <c r="P620" s="117"/>
      <c r="Q620" s="117"/>
      <c r="R620" s="117"/>
      <c r="S620" s="117"/>
      <c r="T620" s="117"/>
      <c r="U620" s="117"/>
      <c r="V620" s="117"/>
      <c r="W620" s="117" t="s">
        <v>37</v>
      </c>
      <c r="X620" s="68"/>
      <c r="Y620" s="117"/>
      <c r="Z620" s="117"/>
      <c r="AA620" s="85"/>
    </row>
    <row r="621" spans="1:27" s="32" customFormat="1" ht="22.8" x14ac:dyDescent="0.3">
      <c r="A621" s="114" t="str">
        <f t="shared" si="76"/>
        <v>2013</v>
      </c>
      <c r="B621" s="114" t="str">
        <f t="shared" si="77"/>
        <v>189</v>
      </c>
      <c r="C621" s="114" t="str">
        <f t="shared" si="78"/>
        <v>1/1/2013</v>
      </c>
      <c r="D621" s="114">
        <f t="shared" si="79"/>
        <v>41275</v>
      </c>
      <c r="E621" s="114">
        <f t="shared" si="80"/>
        <v>41463</v>
      </c>
      <c r="F621" s="62">
        <f t="shared" si="81"/>
        <v>41463</v>
      </c>
      <c r="G621" s="62">
        <f t="shared" si="69"/>
        <v>41463</v>
      </c>
      <c r="H621" s="68" t="s">
        <v>2529</v>
      </c>
      <c r="I621" s="117"/>
      <c r="J621" s="69" t="s">
        <v>2530</v>
      </c>
      <c r="K621" s="68" t="s">
        <v>37</v>
      </c>
      <c r="L621" s="117"/>
      <c r="M621" s="117"/>
      <c r="N621" s="117"/>
      <c r="O621" s="117"/>
      <c r="P621" s="117"/>
      <c r="Q621" s="117"/>
      <c r="R621" s="117"/>
      <c r="S621" s="117"/>
      <c r="T621" s="117"/>
      <c r="U621" s="117"/>
      <c r="V621" s="117"/>
      <c r="W621" s="117"/>
      <c r="X621" s="68"/>
      <c r="Y621" s="117"/>
      <c r="Z621" s="117"/>
      <c r="AA621" s="83" t="s">
        <v>2531</v>
      </c>
    </row>
    <row r="622" spans="1:27" s="32" customFormat="1" x14ac:dyDescent="0.3">
      <c r="A622" s="114" t="str">
        <f t="shared" si="76"/>
        <v>2013</v>
      </c>
      <c r="B622" s="114" t="str">
        <f t="shared" si="77"/>
        <v>190</v>
      </c>
      <c r="C622" s="114" t="str">
        <f t="shared" si="78"/>
        <v>1/1/2013</v>
      </c>
      <c r="D622" s="114">
        <f t="shared" si="79"/>
        <v>41275</v>
      </c>
      <c r="E622" s="114">
        <f t="shared" si="80"/>
        <v>41464</v>
      </c>
      <c r="F622" s="62">
        <f t="shared" si="81"/>
        <v>41464</v>
      </c>
      <c r="G622" s="62">
        <f t="shared" si="69"/>
        <v>41464</v>
      </c>
      <c r="H622" s="68" t="s">
        <v>2533</v>
      </c>
      <c r="I622" s="117" t="s">
        <v>2534</v>
      </c>
      <c r="J622" s="69" t="s">
        <v>2532</v>
      </c>
      <c r="K622" s="68" t="s">
        <v>37</v>
      </c>
      <c r="L622" s="117"/>
      <c r="M622" s="117"/>
      <c r="N622" s="117"/>
      <c r="O622" s="117"/>
      <c r="P622" s="117" t="s">
        <v>37</v>
      </c>
      <c r="Q622" s="117"/>
      <c r="R622" s="117"/>
      <c r="S622" s="117"/>
      <c r="T622" s="117" t="s">
        <v>37</v>
      </c>
      <c r="U622" s="117"/>
      <c r="V622" s="117"/>
      <c r="W622" s="117"/>
      <c r="X622" s="68"/>
      <c r="Y622" s="117" t="s">
        <v>37</v>
      </c>
      <c r="Z622" s="117"/>
      <c r="AA622" s="86"/>
    </row>
    <row r="623" spans="1:27" s="32" customFormat="1" ht="22.8" x14ac:dyDescent="0.3">
      <c r="A623" s="114" t="str">
        <f t="shared" si="76"/>
        <v>2013</v>
      </c>
      <c r="B623" s="114" t="str">
        <f t="shared" si="77"/>
        <v>211</v>
      </c>
      <c r="C623" s="114" t="str">
        <f t="shared" si="78"/>
        <v>1/1/2013</v>
      </c>
      <c r="D623" s="114">
        <f t="shared" si="79"/>
        <v>41275</v>
      </c>
      <c r="E623" s="114">
        <f t="shared" si="80"/>
        <v>41485</v>
      </c>
      <c r="F623" s="62">
        <f t="shared" si="81"/>
        <v>41485</v>
      </c>
      <c r="G623" s="62">
        <f t="shared" si="69"/>
        <v>41485</v>
      </c>
      <c r="H623" s="68" t="s">
        <v>2543</v>
      </c>
      <c r="I623" s="117"/>
      <c r="J623" s="69" t="s">
        <v>2544</v>
      </c>
      <c r="K623" s="68" t="s">
        <v>37</v>
      </c>
      <c r="L623" s="117"/>
      <c r="M623" s="117"/>
      <c r="N623" s="117"/>
      <c r="O623" s="117"/>
      <c r="P623" s="117"/>
      <c r="Q623" s="117"/>
      <c r="R623" s="117"/>
      <c r="S623" s="117"/>
      <c r="T623" s="117"/>
      <c r="U623" s="117"/>
      <c r="V623" s="117"/>
      <c r="W623" s="117"/>
      <c r="X623" s="68"/>
      <c r="Y623" s="117"/>
      <c r="Z623" s="117"/>
      <c r="AA623" s="83" t="s">
        <v>2531</v>
      </c>
    </row>
    <row r="624" spans="1:27" s="35" customFormat="1" x14ac:dyDescent="0.3">
      <c r="A624" s="114" t="str">
        <f t="shared" si="76"/>
        <v>2013</v>
      </c>
      <c r="B624" s="114" t="str">
        <f t="shared" si="77"/>
        <v>219</v>
      </c>
      <c r="C624" s="114" t="str">
        <f t="shared" si="78"/>
        <v>1/1/2013</v>
      </c>
      <c r="D624" s="114">
        <f t="shared" si="79"/>
        <v>41275</v>
      </c>
      <c r="E624" s="114">
        <f t="shared" si="80"/>
        <v>41493</v>
      </c>
      <c r="F624" s="62">
        <f t="shared" si="81"/>
        <v>41493</v>
      </c>
      <c r="G624" s="62">
        <f t="shared" si="69"/>
        <v>41493</v>
      </c>
      <c r="H624" s="87" t="s">
        <v>2551</v>
      </c>
      <c r="I624" s="117" t="s">
        <v>2552</v>
      </c>
      <c r="J624" s="69" t="s">
        <v>2553</v>
      </c>
      <c r="K624" s="68"/>
      <c r="L624" s="117"/>
      <c r="M624" s="117"/>
      <c r="N624" s="117" t="s">
        <v>37</v>
      </c>
      <c r="O624" s="117"/>
      <c r="P624" s="117"/>
      <c r="Q624" s="117" t="s">
        <v>37</v>
      </c>
      <c r="R624" s="117"/>
      <c r="S624" s="117"/>
      <c r="T624" s="117"/>
      <c r="U624" s="117"/>
      <c r="V624" s="117" t="s">
        <v>37</v>
      </c>
      <c r="W624" s="117"/>
      <c r="X624" s="68"/>
      <c r="Y624" s="117" t="s">
        <v>37</v>
      </c>
      <c r="Z624" s="117"/>
      <c r="AA624" s="85" t="s">
        <v>513</v>
      </c>
    </row>
    <row r="625" spans="1:27" s="32" customFormat="1" x14ac:dyDescent="0.3">
      <c r="A625" s="114" t="str">
        <f t="shared" si="76"/>
        <v>2013</v>
      </c>
      <c r="B625" s="114" t="str">
        <f t="shared" si="77"/>
        <v>219</v>
      </c>
      <c r="C625" s="114" t="str">
        <f t="shared" si="78"/>
        <v>1/1/2013</v>
      </c>
      <c r="D625" s="114">
        <f t="shared" si="79"/>
        <v>41275</v>
      </c>
      <c r="E625" s="114">
        <f t="shared" si="80"/>
        <v>41493</v>
      </c>
      <c r="F625" s="62">
        <f t="shared" si="81"/>
        <v>41493</v>
      </c>
      <c r="G625" s="62">
        <f t="shared" si="69"/>
        <v>41493</v>
      </c>
      <c r="H625" s="87" t="s">
        <v>2565</v>
      </c>
      <c r="I625" s="117" t="s">
        <v>2565</v>
      </c>
      <c r="J625" s="69" t="s">
        <v>699</v>
      </c>
      <c r="K625" s="68"/>
      <c r="L625" s="117"/>
      <c r="M625" s="117"/>
      <c r="N625" s="117" t="s">
        <v>37</v>
      </c>
      <c r="O625" s="117"/>
      <c r="P625" s="117"/>
      <c r="Q625" s="117"/>
      <c r="R625" s="117"/>
      <c r="S625" s="117"/>
      <c r="T625" s="117"/>
      <c r="U625" s="117"/>
      <c r="V625" s="117"/>
      <c r="W625" s="117" t="s">
        <v>37</v>
      </c>
      <c r="X625" s="68"/>
      <c r="Y625" s="117"/>
      <c r="Z625" s="117"/>
      <c r="AA625" s="85"/>
    </row>
    <row r="626" spans="1:27" s="32" customFormat="1" x14ac:dyDescent="0.3">
      <c r="A626" s="114" t="str">
        <f t="shared" si="76"/>
        <v>2013</v>
      </c>
      <c r="B626" s="114" t="str">
        <f t="shared" si="77"/>
        <v>219</v>
      </c>
      <c r="C626" s="114" t="str">
        <f t="shared" si="78"/>
        <v>1/1/2013</v>
      </c>
      <c r="D626" s="114">
        <f t="shared" si="79"/>
        <v>41275</v>
      </c>
      <c r="E626" s="114">
        <f t="shared" si="80"/>
        <v>41493</v>
      </c>
      <c r="F626" s="62">
        <f t="shared" si="81"/>
        <v>41493</v>
      </c>
      <c r="G626" s="62">
        <f t="shared" si="69"/>
        <v>41493</v>
      </c>
      <c r="H626" s="87" t="s">
        <v>2566</v>
      </c>
      <c r="I626" s="117" t="s">
        <v>2567</v>
      </c>
      <c r="J626" s="69" t="s">
        <v>718</v>
      </c>
      <c r="K626" s="68"/>
      <c r="L626" s="117"/>
      <c r="M626" s="117"/>
      <c r="N626" s="117" t="s">
        <v>37</v>
      </c>
      <c r="O626" s="117"/>
      <c r="P626" s="117"/>
      <c r="Q626" s="117"/>
      <c r="R626" s="117"/>
      <c r="S626" s="117"/>
      <c r="T626" s="117"/>
      <c r="U626" s="117"/>
      <c r="V626" s="117"/>
      <c r="W626" s="117" t="s">
        <v>37</v>
      </c>
      <c r="X626" s="68"/>
      <c r="Y626" s="117"/>
      <c r="Z626" s="117"/>
      <c r="AA626" s="85"/>
    </row>
    <row r="627" spans="1:27" s="32" customFormat="1" x14ac:dyDescent="0.3">
      <c r="A627" s="114" t="str">
        <f t="shared" si="76"/>
        <v>2013</v>
      </c>
      <c r="B627" s="114" t="str">
        <f t="shared" si="77"/>
        <v>219</v>
      </c>
      <c r="C627" s="114" t="str">
        <f t="shared" si="78"/>
        <v>1/1/2013</v>
      </c>
      <c r="D627" s="114">
        <f t="shared" si="79"/>
        <v>41275</v>
      </c>
      <c r="E627" s="114">
        <f t="shared" si="80"/>
        <v>41493</v>
      </c>
      <c r="F627" s="62">
        <f t="shared" si="81"/>
        <v>41493</v>
      </c>
      <c r="G627" s="62">
        <f t="shared" si="69"/>
        <v>41493</v>
      </c>
      <c r="H627" s="114" t="s">
        <v>2552</v>
      </c>
      <c r="I627" s="114" t="s">
        <v>2555</v>
      </c>
      <c r="J627" s="64" t="s">
        <v>2554</v>
      </c>
      <c r="K627" s="116" t="s">
        <v>37</v>
      </c>
      <c r="L627" s="114"/>
      <c r="M627" s="114"/>
      <c r="N627" s="114"/>
      <c r="O627" s="114"/>
      <c r="P627" s="114" t="s">
        <v>37</v>
      </c>
      <c r="Q627" s="114" t="s">
        <v>37</v>
      </c>
      <c r="R627" s="114"/>
      <c r="S627" s="114" t="s">
        <v>37</v>
      </c>
      <c r="T627" s="114"/>
      <c r="U627" s="114"/>
      <c r="V627" s="114"/>
      <c r="W627" s="114"/>
      <c r="X627" s="116"/>
      <c r="Y627" s="114" t="s">
        <v>37</v>
      </c>
      <c r="Z627" s="114"/>
      <c r="AA627" s="72" t="s">
        <v>2556</v>
      </c>
    </row>
    <row r="628" spans="1:27" s="35" customFormat="1" ht="22.8" x14ac:dyDescent="0.3">
      <c r="A628" s="100" t="str">
        <f t="shared" si="76"/>
        <v>2013</v>
      </c>
      <c r="B628" s="100" t="str">
        <f t="shared" si="77"/>
        <v>246</v>
      </c>
      <c r="C628" s="100" t="str">
        <f t="shared" si="78"/>
        <v>1/1/2013</v>
      </c>
      <c r="D628" s="100">
        <f t="shared" si="79"/>
        <v>41275</v>
      </c>
      <c r="E628" s="100">
        <f t="shared" si="80"/>
        <v>41520</v>
      </c>
      <c r="F628" s="101">
        <f t="shared" si="81"/>
        <v>41520</v>
      </c>
      <c r="G628" s="62">
        <f t="shared" si="69"/>
        <v>41520</v>
      </c>
      <c r="H628" s="117" t="s">
        <v>2765</v>
      </c>
      <c r="I628" s="117" t="s">
        <v>2575</v>
      </c>
      <c r="J628" s="69" t="s">
        <v>2574</v>
      </c>
      <c r="K628" s="68"/>
      <c r="L628" s="117"/>
      <c r="M628" s="117"/>
      <c r="N628" s="117" t="s">
        <v>37</v>
      </c>
      <c r="O628" s="117"/>
      <c r="P628" s="117"/>
      <c r="Q628" s="117" t="s">
        <v>37</v>
      </c>
      <c r="R628" s="117"/>
      <c r="S628" s="117"/>
      <c r="T628" s="117" t="s">
        <v>37</v>
      </c>
      <c r="U628" s="117"/>
      <c r="V628" s="117"/>
      <c r="W628" s="117"/>
      <c r="X628" s="68"/>
      <c r="Y628" s="117" t="s">
        <v>37</v>
      </c>
      <c r="Z628" s="117"/>
      <c r="AA628" s="83" t="s">
        <v>162</v>
      </c>
    </row>
    <row r="629" spans="1:27" s="32" customFormat="1" x14ac:dyDescent="0.3">
      <c r="A629" s="114" t="str">
        <f t="shared" si="76"/>
        <v>2013</v>
      </c>
      <c r="B629" s="114" t="str">
        <f t="shared" si="77"/>
        <v>247</v>
      </c>
      <c r="C629" s="114" t="str">
        <f t="shared" si="78"/>
        <v>1/1/2013</v>
      </c>
      <c r="D629" s="114">
        <f t="shared" si="79"/>
        <v>41275</v>
      </c>
      <c r="E629" s="114">
        <f t="shared" si="80"/>
        <v>41521</v>
      </c>
      <c r="F629" s="62">
        <f t="shared" si="81"/>
        <v>41521</v>
      </c>
      <c r="G629" s="62">
        <f t="shared" si="69"/>
        <v>41521</v>
      </c>
      <c r="H629" s="87" t="s">
        <v>2576</v>
      </c>
      <c r="I629" s="117"/>
      <c r="J629" s="69" t="s">
        <v>2577</v>
      </c>
      <c r="K629" s="68" t="s">
        <v>37</v>
      </c>
      <c r="L629" s="117"/>
      <c r="M629" s="117"/>
      <c r="N629" s="117"/>
      <c r="O629" s="117"/>
      <c r="P629" s="117"/>
      <c r="Q629" s="117"/>
      <c r="R629" s="117"/>
      <c r="S629" s="117"/>
      <c r="T629" s="117"/>
      <c r="U629" s="117"/>
      <c r="V629" s="117"/>
      <c r="W629" s="117"/>
      <c r="X629" s="68" t="s">
        <v>37</v>
      </c>
      <c r="Y629" s="117"/>
      <c r="Z629" s="117"/>
      <c r="AA629" s="86" t="s">
        <v>1827</v>
      </c>
    </row>
    <row r="630" spans="1:27" s="32" customFormat="1" x14ac:dyDescent="0.3">
      <c r="A630" s="114" t="str">
        <f t="shared" si="76"/>
        <v>2013</v>
      </c>
      <c r="B630" s="114" t="str">
        <f t="shared" si="77"/>
        <v>247</v>
      </c>
      <c r="C630" s="114" t="str">
        <f t="shared" si="78"/>
        <v>1/1/2013</v>
      </c>
      <c r="D630" s="114">
        <f t="shared" si="79"/>
        <v>41275</v>
      </c>
      <c r="E630" s="114">
        <f t="shared" si="80"/>
        <v>41521</v>
      </c>
      <c r="F630" s="62">
        <f t="shared" si="81"/>
        <v>41521</v>
      </c>
      <c r="G630" s="62">
        <f t="shared" si="69"/>
        <v>41521</v>
      </c>
      <c r="H630" s="117" t="s">
        <v>2637</v>
      </c>
      <c r="I630" s="117" t="s">
        <v>2638</v>
      </c>
      <c r="J630" s="86" t="s">
        <v>2578</v>
      </c>
      <c r="K630" s="117" t="s">
        <v>37</v>
      </c>
      <c r="L630" s="117"/>
      <c r="M630" s="117"/>
      <c r="N630" s="117"/>
      <c r="O630" s="117"/>
      <c r="P630" s="117"/>
      <c r="Q630" s="117"/>
      <c r="R630" s="117" t="s">
        <v>37</v>
      </c>
      <c r="S630" s="117"/>
      <c r="T630" s="117"/>
      <c r="U630" s="117"/>
      <c r="V630" s="117"/>
      <c r="W630" s="117"/>
      <c r="X630" s="117"/>
      <c r="Y630" s="117"/>
      <c r="Z630" s="117"/>
      <c r="AA630" s="86" t="s">
        <v>868</v>
      </c>
    </row>
    <row r="631" spans="1:27" s="32" customFormat="1" x14ac:dyDescent="0.3">
      <c r="A631" s="114" t="str">
        <f t="shared" si="76"/>
        <v>2013</v>
      </c>
      <c r="B631" s="114" t="str">
        <f t="shared" si="77"/>
        <v>255</v>
      </c>
      <c r="C631" s="114" t="str">
        <f t="shared" si="78"/>
        <v>1/1/2013</v>
      </c>
      <c r="D631" s="114">
        <f t="shared" si="79"/>
        <v>41275</v>
      </c>
      <c r="E631" s="114">
        <f t="shared" si="80"/>
        <v>41529</v>
      </c>
      <c r="F631" s="62">
        <f t="shared" si="81"/>
        <v>41529</v>
      </c>
      <c r="G631" s="62">
        <f t="shared" si="69"/>
        <v>41529</v>
      </c>
      <c r="H631" s="114" t="s">
        <v>2579</v>
      </c>
      <c r="I631" s="114" t="s">
        <v>2582</v>
      </c>
      <c r="J631" s="64" t="s">
        <v>2580</v>
      </c>
      <c r="K631" s="116" t="s">
        <v>37</v>
      </c>
      <c r="L631" s="114"/>
      <c r="M631" s="114"/>
      <c r="N631" s="114"/>
      <c r="O631" s="114"/>
      <c r="P631" s="114" t="s">
        <v>37</v>
      </c>
      <c r="Q631" s="114" t="s">
        <v>37</v>
      </c>
      <c r="R631" s="114"/>
      <c r="S631" s="114" t="s">
        <v>37</v>
      </c>
      <c r="T631" s="114"/>
      <c r="U631" s="114"/>
      <c r="V631" s="114"/>
      <c r="W631" s="114"/>
      <c r="X631" s="116"/>
      <c r="Y631" s="114" t="s">
        <v>37</v>
      </c>
      <c r="Z631" s="114"/>
      <c r="AA631" s="72" t="s">
        <v>2581</v>
      </c>
    </row>
    <row r="632" spans="1:27" s="115" customFormat="1" ht="34.200000000000003" x14ac:dyDescent="0.3">
      <c r="A632" s="114" t="str">
        <f t="shared" si="76"/>
        <v>2013</v>
      </c>
      <c r="B632" s="114" t="str">
        <f t="shared" si="77"/>
        <v>261</v>
      </c>
      <c r="C632" s="114" t="str">
        <f t="shared" si="78"/>
        <v>1/1/2013</v>
      </c>
      <c r="D632" s="114">
        <f t="shared" si="79"/>
        <v>41275</v>
      </c>
      <c r="E632" s="114">
        <f t="shared" si="80"/>
        <v>41535</v>
      </c>
      <c r="F632" s="62">
        <f t="shared" si="81"/>
        <v>41535</v>
      </c>
      <c r="G632" s="62">
        <f t="shared" si="69"/>
        <v>41535</v>
      </c>
      <c r="H632" s="116" t="s">
        <v>2587</v>
      </c>
      <c r="I632" s="114"/>
      <c r="J632" s="64" t="s">
        <v>2594</v>
      </c>
      <c r="K632" s="116" t="s">
        <v>37</v>
      </c>
      <c r="L632" s="114"/>
      <c r="M632" s="114"/>
      <c r="N632" s="114"/>
      <c r="O632" s="114"/>
      <c r="P632" s="114"/>
      <c r="Q632" s="114"/>
      <c r="R632" s="114"/>
      <c r="S632" s="114"/>
      <c r="T632" s="114"/>
      <c r="U632" s="114"/>
      <c r="V632" s="114"/>
      <c r="W632" s="114"/>
      <c r="X632" s="116"/>
      <c r="Y632" s="114"/>
      <c r="Z632" s="114"/>
      <c r="AA632" s="72" t="s">
        <v>4053</v>
      </c>
    </row>
    <row r="633" spans="1:27" s="32" customFormat="1" ht="22.8" x14ac:dyDescent="0.3">
      <c r="A633" s="114" t="str">
        <f t="shared" si="76"/>
        <v>2013</v>
      </c>
      <c r="B633" s="114" t="str">
        <f t="shared" si="77"/>
        <v>261</v>
      </c>
      <c r="C633" s="114" t="str">
        <f t="shared" si="78"/>
        <v>1/1/2013</v>
      </c>
      <c r="D633" s="114">
        <f t="shared" si="79"/>
        <v>41275</v>
      </c>
      <c r="E633" s="114">
        <f t="shared" si="80"/>
        <v>41535</v>
      </c>
      <c r="F633" s="62">
        <f t="shared" si="81"/>
        <v>41535</v>
      </c>
      <c r="G633" s="62">
        <f t="shared" si="69"/>
        <v>41535</v>
      </c>
      <c r="H633" s="68" t="s">
        <v>2585</v>
      </c>
      <c r="I633" s="117"/>
      <c r="J633" s="69" t="s">
        <v>2586</v>
      </c>
      <c r="K633" s="68" t="s">
        <v>37</v>
      </c>
      <c r="L633" s="117"/>
      <c r="M633" s="117"/>
      <c r="N633" s="117"/>
      <c r="O633" s="117"/>
      <c r="P633" s="117"/>
      <c r="Q633" s="117"/>
      <c r="R633" s="117"/>
      <c r="S633" s="117"/>
      <c r="T633" s="117"/>
      <c r="U633" s="117"/>
      <c r="V633" s="117"/>
      <c r="W633" s="117"/>
      <c r="X633" s="68"/>
      <c r="Y633" s="117"/>
      <c r="Z633" s="117"/>
      <c r="AA633" s="88" t="s">
        <v>2895</v>
      </c>
    </row>
    <row r="634" spans="1:27" s="32" customFormat="1" x14ac:dyDescent="0.3">
      <c r="A634" s="114"/>
      <c r="B634" s="114"/>
      <c r="C634" s="114"/>
      <c r="D634" s="114"/>
      <c r="E634" s="114"/>
      <c r="F634" s="62"/>
      <c r="G634" s="62">
        <f t="shared" si="69"/>
        <v>41535</v>
      </c>
      <c r="H634" s="68" t="s">
        <v>2904</v>
      </c>
      <c r="I634" s="117"/>
      <c r="J634" s="69" t="s">
        <v>2902</v>
      </c>
      <c r="K634" s="68" t="s">
        <v>37</v>
      </c>
      <c r="L634" s="117"/>
      <c r="M634" s="117"/>
      <c r="N634" s="117"/>
      <c r="O634" s="117"/>
      <c r="P634" s="117"/>
      <c r="Q634" s="117"/>
      <c r="R634" s="117"/>
      <c r="S634" s="117"/>
      <c r="T634" s="117"/>
      <c r="U634" s="117"/>
      <c r="V634" s="117" t="s">
        <v>37</v>
      </c>
      <c r="W634" s="117"/>
      <c r="X634" s="68"/>
      <c r="Y634" s="117"/>
      <c r="Z634" s="117"/>
      <c r="AA634" s="88" t="s">
        <v>2903</v>
      </c>
    </row>
    <row r="635" spans="1:27" s="35" customFormat="1" x14ac:dyDescent="0.3">
      <c r="A635" s="114" t="str">
        <f>LEFT(H635,4)</f>
        <v>2013</v>
      </c>
      <c r="B635" s="114" t="str">
        <f>MID(H635,6,3)</f>
        <v>261</v>
      </c>
      <c r="C635" s="114" t="str">
        <f>"1/1/"&amp;A635</f>
        <v>1/1/2013</v>
      </c>
      <c r="D635" s="114">
        <f>DATEVALUE(C635)</f>
        <v>41275</v>
      </c>
      <c r="E635" s="114">
        <f>D635+B635-1</f>
        <v>41535</v>
      </c>
      <c r="F635" s="62">
        <f>E635</f>
        <v>41535</v>
      </c>
      <c r="G635" s="62">
        <f t="shared" si="69"/>
        <v>41535</v>
      </c>
      <c r="H635" s="116" t="s">
        <v>2588</v>
      </c>
      <c r="I635" s="117" t="s">
        <v>2597</v>
      </c>
      <c r="J635" s="64" t="s">
        <v>1935</v>
      </c>
      <c r="K635" s="116" t="s">
        <v>37</v>
      </c>
      <c r="L635" s="114"/>
      <c r="M635" s="114"/>
      <c r="N635" s="114"/>
      <c r="O635" s="114"/>
      <c r="P635" s="114"/>
      <c r="Q635" s="114" t="s">
        <v>37</v>
      </c>
      <c r="R635" s="114"/>
      <c r="S635" s="114"/>
      <c r="T635" s="114"/>
      <c r="U635" s="114"/>
      <c r="V635" s="114"/>
      <c r="W635" s="114"/>
      <c r="X635" s="116"/>
      <c r="Y635" s="114"/>
      <c r="Z635" s="114"/>
      <c r="AA635" s="72" t="s">
        <v>2590</v>
      </c>
    </row>
    <row r="636" spans="1:27" s="35" customFormat="1" ht="22.8" x14ac:dyDescent="0.3">
      <c r="A636" s="117"/>
      <c r="B636" s="117"/>
      <c r="C636" s="117"/>
      <c r="D636" s="117"/>
      <c r="E636" s="117"/>
      <c r="F636" s="117"/>
      <c r="G636" s="62">
        <f t="shared" si="69"/>
        <v>41551</v>
      </c>
      <c r="H636" s="117" t="s">
        <v>2597</v>
      </c>
      <c r="I636" s="117" t="s">
        <v>2598</v>
      </c>
      <c r="J636" s="86" t="s">
        <v>1936</v>
      </c>
      <c r="K636" s="117" t="s">
        <v>37</v>
      </c>
      <c r="L636" s="117"/>
      <c r="M636" s="117"/>
      <c r="N636" s="117"/>
      <c r="O636" s="117"/>
      <c r="P636" s="117"/>
      <c r="Q636" s="117" t="s">
        <v>37</v>
      </c>
      <c r="R636" s="117"/>
      <c r="S636" s="117"/>
      <c r="T636" s="117"/>
      <c r="U636" s="117"/>
      <c r="V636" s="117"/>
      <c r="W636" s="117"/>
      <c r="X636" s="117"/>
      <c r="Y636" s="117"/>
      <c r="Z636" s="117"/>
      <c r="AA636" s="88" t="s">
        <v>2599</v>
      </c>
    </row>
    <row r="637" spans="1:27" x14ac:dyDescent="0.3">
      <c r="A637" s="100" t="str">
        <f>LEFT(H637,4)</f>
        <v>2013</v>
      </c>
      <c r="B637" s="100" t="str">
        <f>MID(H637,6,3)</f>
        <v>277</v>
      </c>
      <c r="C637" s="100" t="str">
        <f>"1/1/"&amp;A637</f>
        <v>1/1/2013</v>
      </c>
      <c r="D637" s="100">
        <f>DATEVALUE(C637)</f>
        <v>41275</v>
      </c>
      <c r="E637" s="100">
        <f>D637+B637-1</f>
        <v>41551</v>
      </c>
      <c r="F637" s="101">
        <f>E637</f>
        <v>41551</v>
      </c>
      <c r="G637" s="62">
        <f t="shared" si="69"/>
        <v>41551</v>
      </c>
      <c r="H637" s="117" t="s">
        <v>2598</v>
      </c>
      <c r="I637" s="117" t="s">
        <v>2635</v>
      </c>
      <c r="J637" s="64" t="s">
        <v>1937</v>
      </c>
      <c r="K637" s="116" t="s">
        <v>37</v>
      </c>
      <c r="L637" s="114"/>
      <c r="M637" s="114"/>
      <c r="N637" s="114"/>
      <c r="O637" s="114"/>
      <c r="P637" s="114"/>
      <c r="Q637" s="114" t="s">
        <v>37</v>
      </c>
      <c r="R637" s="114"/>
      <c r="S637" s="114"/>
      <c r="T637" s="114"/>
      <c r="U637" s="114"/>
      <c r="V637" s="114"/>
      <c r="W637" s="114"/>
      <c r="X637" s="116"/>
      <c r="Y637" s="114"/>
      <c r="Z637" s="114"/>
      <c r="AA637" s="72" t="s">
        <v>2632</v>
      </c>
    </row>
    <row r="638" spans="1:27" s="35" customFormat="1" x14ac:dyDescent="0.3">
      <c r="A638" s="117"/>
      <c r="B638" s="117"/>
      <c r="C638" s="117"/>
      <c r="D638" s="117"/>
      <c r="E638" s="117"/>
      <c r="F638" s="117"/>
      <c r="G638" s="62">
        <f t="shared" si="69"/>
        <v>41563</v>
      </c>
      <c r="H638" s="117" t="s">
        <v>2635</v>
      </c>
      <c r="I638" s="117" t="s">
        <v>2634</v>
      </c>
      <c r="J638" s="86" t="s">
        <v>1938</v>
      </c>
      <c r="K638" s="117" t="s">
        <v>37</v>
      </c>
      <c r="L638" s="117"/>
      <c r="M638" s="117"/>
      <c r="N638" s="117"/>
      <c r="O638" s="117"/>
      <c r="P638" s="117"/>
      <c r="Q638" s="117" t="s">
        <v>37</v>
      </c>
      <c r="R638" s="117"/>
      <c r="S638" s="117"/>
      <c r="T638" s="117"/>
      <c r="U638" s="117"/>
      <c r="V638" s="117"/>
      <c r="W638" s="117"/>
      <c r="X638" s="117"/>
      <c r="Y638" s="117"/>
      <c r="Z638" s="117"/>
      <c r="AA638" s="88" t="s">
        <v>2633</v>
      </c>
    </row>
    <row r="639" spans="1:27" s="32" customFormat="1" x14ac:dyDescent="0.3">
      <c r="A639" s="100" t="str">
        <f t="shared" ref="A639:A644" si="82">LEFT(H639,4)</f>
        <v>2013</v>
      </c>
      <c r="B639" s="100" t="str">
        <f t="shared" ref="B639:B644" si="83">MID(H639,6,3)</f>
        <v>289</v>
      </c>
      <c r="C639" s="100" t="str">
        <f t="shared" ref="C639:C644" si="84">"1/1/"&amp;A639</f>
        <v>1/1/2013</v>
      </c>
      <c r="D639" s="100">
        <f t="shared" ref="D639:D644" si="85">DATEVALUE(C639)</f>
        <v>41275</v>
      </c>
      <c r="E639" s="100">
        <f t="shared" ref="E639:E644" si="86">D639+B639-1</f>
        <v>41563</v>
      </c>
      <c r="F639" s="101">
        <f t="shared" ref="F639:F644" si="87">E639</f>
        <v>41563</v>
      </c>
      <c r="G639" s="62">
        <f t="shared" si="69"/>
        <v>41563</v>
      </c>
      <c r="H639" s="114" t="s">
        <v>2604</v>
      </c>
      <c r="I639" s="114" t="s">
        <v>2606</v>
      </c>
      <c r="J639" s="64" t="s">
        <v>2605</v>
      </c>
      <c r="K639" s="116" t="s">
        <v>37</v>
      </c>
      <c r="L639" s="114"/>
      <c r="M639" s="114"/>
      <c r="N639" s="114"/>
      <c r="O639" s="114"/>
      <c r="P639" s="114" t="s">
        <v>37</v>
      </c>
      <c r="Q639" s="114" t="s">
        <v>37</v>
      </c>
      <c r="R639" s="114"/>
      <c r="S639" s="114" t="s">
        <v>37</v>
      </c>
      <c r="T639" s="114"/>
      <c r="U639" s="114"/>
      <c r="V639" s="114"/>
      <c r="W639" s="114"/>
      <c r="X639" s="116"/>
      <c r="Y639" s="114" t="s">
        <v>37</v>
      </c>
      <c r="Z639" s="114"/>
      <c r="AA639" s="72" t="s">
        <v>2609</v>
      </c>
    </row>
    <row r="640" spans="1:27" s="32" customFormat="1" x14ac:dyDescent="0.3">
      <c r="A640" s="100" t="str">
        <f t="shared" si="82"/>
        <v>2013</v>
      </c>
      <c r="B640" s="100" t="str">
        <f t="shared" si="83"/>
        <v>289</v>
      </c>
      <c r="C640" s="100" t="str">
        <f t="shared" si="84"/>
        <v>1/1/2013</v>
      </c>
      <c r="D640" s="100">
        <f t="shared" si="85"/>
        <v>41275</v>
      </c>
      <c r="E640" s="100">
        <f t="shared" si="86"/>
        <v>41563</v>
      </c>
      <c r="F640" s="101">
        <f t="shared" si="87"/>
        <v>41563</v>
      </c>
      <c r="G640" s="62">
        <f t="shared" si="69"/>
        <v>41563</v>
      </c>
      <c r="H640" s="117" t="s">
        <v>2634</v>
      </c>
      <c r="I640" s="117" t="s">
        <v>2667</v>
      </c>
      <c r="J640" s="64" t="s">
        <v>1939</v>
      </c>
      <c r="K640" s="116" t="s">
        <v>37</v>
      </c>
      <c r="L640" s="114"/>
      <c r="M640" s="114"/>
      <c r="N640" s="114"/>
      <c r="O640" s="114"/>
      <c r="P640" s="114"/>
      <c r="Q640" s="114" t="s">
        <v>37</v>
      </c>
      <c r="R640" s="114"/>
      <c r="S640" s="114"/>
      <c r="T640" s="114"/>
      <c r="U640" s="114"/>
      <c r="V640" s="114"/>
      <c r="W640" s="114"/>
      <c r="X640" s="116"/>
      <c r="Y640" s="114"/>
      <c r="Z640" s="114"/>
      <c r="AA640" s="72" t="s">
        <v>2669</v>
      </c>
    </row>
    <row r="641" spans="1:27" s="115" customFormat="1" ht="22.8" x14ac:dyDescent="0.3">
      <c r="A641" s="114" t="str">
        <f t="shared" si="82"/>
        <v>2013</v>
      </c>
      <c r="B641" s="114" t="str">
        <f t="shared" si="83"/>
        <v>296</v>
      </c>
      <c r="C641" s="114" t="str">
        <f t="shared" si="84"/>
        <v>1/1/2013</v>
      </c>
      <c r="D641" s="114">
        <f t="shared" si="85"/>
        <v>41275</v>
      </c>
      <c r="E641" s="114">
        <f t="shared" si="86"/>
        <v>41570</v>
      </c>
      <c r="F641" s="62">
        <f t="shared" si="87"/>
        <v>41570</v>
      </c>
      <c r="G641" s="62">
        <f t="shared" si="69"/>
        <v>41570</v>
      </c>
      <c r="H641" s="66" t="s">
        <v>2611</v>
      </c>
      <c r="I641" s="114" t="s">
        <v>2612</v>
      </c>
      <c r="J641" s="64" t="s">
        <v>443</v>
      </c>
      <c r="K641" s="116" t="s">
        <v>37</v>
      </c>
      <c r="L641" s="114"/>
      <c r="M641" s="114"/>
      <c r="N641" s="114"/>
      <c r="O641" s="114"/>
      <c r="P641" s="114"/>
      <c r="Q641" s="114"/>
      <c r="R641" s="114"/>
      <c r="S641" s="114"/>
      <c r="T641" s="114"/>
      <c r="U641" s="114"/>
      <c r="V641" s="114"/>
      <c r="W641" s="114"/>
      <c r="X641" s="116"/>
      <c r="Y641" s="114" t="s">
        <v>37</v>
      </c>
      <c r="Z641" s="114"/>
      <c r="AA641" s="73" t="s">
        <v>4054</v>
      </c>
    </row>
    <row r="642" spans="1:27" s="35" customFormat="1" x14ac:dyDescent="0.3">
      <c r="A642" s="114" t="str">
        <f t="shared" si="82"/>
        <v>2013</v>
      </c>
      <c r="B642" s="114" t="str">
        <f t="shared" si="83"/>
        <v>304</v>
      </c>
      <c r="C642" s="114" t="str">
        <f t="shared" si="84"/>
        <v>1/1/2013</v>
      </c>
      <c r="D642" s="114">
        <f t="shared" si="85"/>
        <v>41275</v>
      </c>
      <c r="E642" s="114">
        <f t="shared" si="86"/>
        <v>41578</v>
      </c>
      <c r="F642" s="62">
        <f t="shared" si="87"/>
        <v>41578</v>
      </c>
      <c r="G642" s="62">
        <f t="shared" ref="G642:G705" si="88">DATEVALUE("1/1/"&amp;LEFT(H642,4))+MID(H642,6,3)-1</f>
        <v>41578</v>
      </c>
      <c r="H642" s="87" t="s">
        <v>2639</v>
      </c>
      <c r="I642" s="117" t="s">
        <v>2640</v>
      </c>
      <c r="J642" s="69" t="s">
        <v>2641</v>
      </c>
      <c r="K642" s="68"/>
      <c r="L642" s="117"/>
      <c r="M642" s="117"/>
      <c r="N642" s="117" t="s">
        <v>37</v>
      </c>
      <c r="O642" s="117"/>
      <c r="P642" s="117"/>
      <c r="Q642" s="117" t="s">
        <v>37</v>
      </c>
      <c r="R642" s="117"/>
      <c r="S642" s="117"/>
      <c r="T642" s="117"/>
      <c r="U642" s="117"/>
      <c r="V642" s="117" t="s">
        <v>37</v>
      </c>
      <c r="W642" s="117"/>
      <c r="X642" s="68"/>
      <c r="Y642" s="117" t="s">
        <v>37</v>
      </c>
      <c r="Z642" s="117"/>
      <c r="AA642" s="85" t="s">
        <v>513</v>
      </c>
    </row>
    <row r="643" spans="1:27" s="32" customFormat="1" x14ac:dyDescent="0.3">
      <c r="A643" s="114" t="str">
        <f t="shared" si="82"/>
        <v>2013</v>
      </c>
      <c r="B643" s="114" t="str">
        <f t="shared" si="83"/>
        <v>304</v>
      </c>
      <c r="C643" s="114" t="str">
        <f t="shared" si="84"/>
        <v>1/1/2013</v>
      </c>
      <c r="D643" s="114">
        <f t="shared" si="85"/>
        <v>41275</v>
      </c>
      <c r="E643" s="114">
        <f t="shared" si="86"/>
        <v>41578</v>
      </c>
      <c r="F643" s="62">
        <f t="shared" si="87"/>
        <v>41578</v>
      </c>
      <c r="G643" s="62">
        <f t="shared" si="88"/>
        <v>41578</v>
      </c>
      <c r="H643" s="87" t="s">
        <v>2697</v>
      </c>
      <c r="I643" s="117" t="s">
        <v>2697</v>
      </c>
      <c r="J643" s="69" t="s">
        <v>398</v>
      </c>
      <c r="K643" s="68"/>
      <c r="L643" s="117"/>
      <c r="M643" s="117"/>
      <c r="N643" s="117" t="s">
        <v>37</v>
      </c>
      <c r="O643" s="117"/>
      <c r="P643" s="117"/>
      <c r="Q643" s="117"/>
      <c r="R643" s="117"/>
      <c r="S643" s="117"/>
      <c r="T643" s="117"/>
      <c r="U643" s="117"/>
      <c r="V643" s="117"/>
      <c r="W643" s="117" t="s">
        <v>37</v>
      </c>
      <c r="X643" s="68"/>
      <c r="Y643" s="117"/>
      <c r="Z643" s="117"/>
      <c r="AA643" s="85"/>
    </row>
    <row r="644" spans="1:27" s="32" customFormat="1" x14ac:dyDescent="0.3">
      <c r="A644" s="114" t="str">
        <f t="shared" si="82"/>
        <v>2013</v>
      </c>
      <c r="B644" s="114" t="str">
        <f t="shared" si="83"/>
        <v>305</v>
      </c>
      <c r="C644" s="114" t="str">
        <f t="shared" si="84"/>
        <v>1/1/2013</v>
      </c>
      <c r="D644" s="114">
        <f t="shared" si="85"/>
        <v>41275</v>
      </c>
      <c r="E644" s="114">
        <f t="shared" si="86"/>
        <v>41579</v>
      </c>
      <c r="F644" s="62">
        <f t="shared" si="87"/>
        <v>41579</v>
      </c>
      <c r="G644" s="62">
        <f t="shared" si="88"/>
        <v>41579</v>
      </c>
      <c r="H644" s="87" t="s">
        <v>2698</v>
      </c>
      <c r="I644" s="117" t="s">
        <v>2699</v>
      </c>
      <c r="J644" s="69" t="s">
        <v>2696</v>
      </c>
      <c r="K644" s="68"/>
      <c r="L644" s="117"/>
      <c r="M644" s="117"/>
      <c r="N644" s="117" t="s">
        <v>37</v>
      </c>
      <c r="O644" s="117"/>
      <c r="P644" s="117"/>
      <c r="Q644" s="117"/>
      <c r="R644" s="117"/>
      <c r="S644" s="117"/>
      <c r="T644" s="117"/>
      <c r="U644" s="117"/>
      <c r="V644" s="117"/>
      <c r="W644" s="117" t="s">
        <v>37</v>
      </c>
      <c r="X644" s="68"/>
      <c r="Y644" s="117"/>
      <c r="Z644" s="117"/>
      <c r="AA644" s="85"/>
    </row>
    <row r="645" spans="1:27" s="35" customFormat="1" x14ac:dyDescent="0.3">
      <c r="A645" s="117"/>
      <c r="B645" s="117"/>
      <c r="C645" s="117"/>
      <c r="D645" s="117"/>
      <c r="E645" s="117"/>
      <c r="F645" s="117"/>
      <c r="G645" s="62">
        <f t="shared" si="88"/>
        <v>41597</v>
      </c>
      <c r="H645" s="117" t="s">
        <v>2667</v>
      </c>
      <c r="I645" s="117" t="s">
        <v>2663</v>
      </c>
      <c r="J645" s="86" t="s">
        <v>2353</v>
      </c>
      <c r="K645" s="117" t="s">
        <v>37</v>
      </c>
      <c r="L645" s="117"/>
      <c r="M645" s="117"/>
      <c r="N645" s="117"/>
      <c r="O645" s="117"/>
      <c r="P645" s="117"/>
      <c r="Q645" s="117" t="s">
        <v>37</v>
      </c>
      <c r="R645" s="117"/>
      <c r="S645" s="117"/>
      <c r="T645" s="117"/>
      <c r="U645" s="117"/>
      <c r="V645" s="117"/>
      <c r="W645" s="117"/>
      <c r="X645" s="117"/>
      <c r="Y645" s="117"/>
      <c r="Z645" s="117"/>
      <c r="AA645" s="88" t="s">
        <v>2633</v>
      </c>
    </row>
    <row r="646" spans="1:27" s="32" customFormat="1" x14ac:dyDescent="0.3">
      <c r="A646" s="100" t="str">
        <f>LEFT(H646,4)</f>
        <v>2013</v>
      </c>
      <c r="B646" s="100" t="str">
        <f>MID(H646,6,3)</f>
        <v>323</v>
      </c>
      <c r="C646" s="100" t="str">
        <f>"1/1/"&amp;A646</f>
        <v>1/1/2013</v>
      </c>
      <c r="D646" s="100">
        <f>DATEVALUE(C646)</f>
        <v>41275</v>
      </c>
      <c r="E646" s="100">
        <f>D646+B646-1</f>
        <v>41597</v>
      </c>
      <c r="F646" s="101">
        <f>E646</f>
        <v>41597</v>
      </c>
      <c r="G646" s="62">
        <f t="shared" si="88"/>
        <v>41597</v>
      </c>
      <c r="H646" s="114" t="s">
        <v>2662</v>
      </c>
      <c r="I646" s="114" t="s">
        <v>2668</v>
      </c>
      <c r="J646" s="64" t="s">
        <v>2666</v>
      </c>
      <c r="K646" s="116" t="s">
        <v>37</v>
      </c>
      <c r="L646" s="114"/>
      <c r="M646" s="114"/>
      <c r="N646" s="114"/>
      <c r="O646" s="114"/>
      <c r="P646" s="114" t="s">
        <v>37</v>
      </c>
      <c r="Q646" s="114" t="s">
        <v>37</v>
      </c>
      <c r="R646" s="114"/>
      <c r="S646" s="114" t="s">
        <v>37</v>
      </c>
      <c r="T646" s="114"/>
      <c r="U646" s="114"/>
      <c r="V646" s="114"/>
      <c r="W646" s="114"/>
      <c r="X646" s="116"/>
      <c r="Y646" s="114" t="s">
        <v>37</v>
      </c>
      <c r="Z646" s="114"/>
      <c r="AA646" s="72" t="s">
        <v>2665</v>
      </c>
    </row>
    <row r="647" spans="1:27" s="32" customFormat="1" x14ac:dyDescent="0.3">
      <c r="A647" s="100" t="str">
        <f>LEFT(H647,4)</f>
        <v>2013</v>
      </c>
      <c r="B647" s="100" t="str">
        <f>MID(H647,6,3)</f>
        <v>323</v>
      </c>
      <c r="C647" s="100" t="str">
        <f>"1/1/"&amp;A647</f>
        <v>1/1/2013</v>
      </c>
      <c r="D647" s="100">
        <f>DATEVALUE(C647)</f>
        <v>41275</v>
      </c>
      <c r="E647" s="100">
        <f>D647+B647-1</f>
        <v>41597</v>
      </c>
      <c r="F647" s="101">
        <f>E647</f>
        <v>41597</v>
      </c>
      <c r="G647" s="62">
        <f t="shared" si="88"/>
        <v>41597</v>
      </c>
      <c r="H647" s="117" t="s">
        <v>2663</v>
      </c>
      <c r="I647" s="117" t="s">
        <v>2723</v>
      </c>
      <c r="J647" s="64" t="s">
        <v>2664</v>
      </c>
      <c r="K647" s="116" t="s">
        <v>37</v>
      </c>
      <c r="L647" s="114"/>
      <c r="M647" s="114"/>
      <c r="N647" s="114"/>
      <c r="O647" s="114"/>
      <c r="P647" s="114"/>
      <c r="Q647" s="114" t="s">
        <v>37</v>
      </c>
      <c r="R647" s="114"/>
      <c r="S647" s="114"/>
      <c r="T647" s="114"/>
      <c r="U647" s="114"/>
      <c r="V647" s="114"/>
      <c r="W647" s="114"/>
      <c r="X647" s="116"/>
      <c r="Y647" s="114"/>
      <c r="Z647" s="114"/>
      <c r="AA647" s="72" t="s">
        <v>2670</v>
      </c>
    </row>
    <row r="648" spans="1:27" s="35" customFormat="1" x14ac:dyDescent="0.3">
      <c r="A648" s="114" t="str">
        <f>LEFT(H648,4)</f>
        <v>2013</v>
      </c>
      <c r="B648" s="114" t="str">
        <f>MID(H648,6,3)</f>
        <v>334</v>
      </c>
      <c r="C648" s="114" t="str">
        <f>"1/1/"&amp;A648</f>
        <v>1/1/2013</v>
      </c>
      <c r="D648" s="114">
        <f>DATEVALUE(C648)</f>
        <v>41275</v>
      </c>
      <c r="E648" s="114">
        <f>D648+B648-1</f>
        <v>41608</v>
      </c>
      <c r="F648" s="62">
        <f>E648</f>
        <v>41608</v>
      </c>
      <c r="G648" s="62">
        <f t="shared" si="88"/>
        <v>41608</v>
      </c>
      <c r="H648" s="87" t="s">
        <v>3055</v>
      </c>
      <c r="I648" s="117"/>
      <c r="J648" s="69" t="s">
        <v>3054</v>
      </c>
      <c r="K648" s="68" t="s">
        <v>37</v>
      </c>
      <c r="L648" s="117"/>
      <c r="M648" s="117"/>
      <c r="N648" s="117"/>
      <c r="O648" s="117"/>
      <c r="P648" s="117"/>
      <c r="Q648" s="117"/>
      <c r="R648" s="117"/>
      <c r="S648" s="117"/>
      <c r="T648" s="117"/>
      <c r="U648" s="117"/>
      <c r="V648" s="117"/>
      <c r="W648" s="117"/>
      <c r="X648" s="68" t="s">
        <v>37</v>
      </c>
      <c r="Y648" s="117"/>
      <c r="Z648" s="117"/>
      <c r="AA648" s="86"/>
    </row>
    <row r="649" spans="1:27" s="32" customFormat="1" x14ac:dyDescent="0.3">
      <c r="A649" s="60"/>
      <c r="B649" s="60"/>
      <c r="C649" s="60"/>
      <c r="D649" s="60"/>
      <c r="E649" s="60"/>
      <c r="F649" s="60"/>
      <c r="G649" s="62">
        <f t="shared" si="88"/>
        <v>41611</v>
      </c>
      <c r="H649" s="117" t="s">
        <v>2724</v>
      </c>
      <c r="I649" s="117" t="s">
        <v>2725</v>
      </c>
      <c r="J649" s="86" t="s">
        <v>2726</v>
      </c>
      <c r="K649" s="117" t="s">
        <v>37</v>
      </c>
      <c r="L649" s="117"/>
      <c r="M649" s="117"/>
      <c r="N649" s="117"/>
      <c r="O649" s="117"/>
      <c r="P649" s="117"/>
      <c r="Q649" s="117" t="s">
        <v>37</v>
      </c>
      <c r="R649" s="117"/>
      <c r="S649" s="117"/>
      <c r="T649" s="117"/>
      <c r="U649" s="117"/>
      <c r="V649" s="117"/>
      <c r="W649" s="117"/>
      <c r="X649" s="117"/>
      <c r="Y649" s="117"/>
      <c r="Z649" s="117"/>
      <c r="AA649" s="88" t="s">
        <v>2727</v>
      </c>
    </row>
    <row r="650" spans="1:27" s="32" customFormat="1" ht="22.8" x14ac:dyDescent="0.3">
      <c r="A650" s="117"/>
      <c r="B650" s="117"/>
      <c r="C650" s="117"/>
      <c r="D650" s="117"/>
      <c r="E650" s="117"/>
      <c r="F650" s="117"/>
      <c r="G650" s="62">
        <f t="shared" si="88"/>
        <v>41612</v>
      </c>
      <c r="H650" s="117" t="s">
        <v>2709</v>
      </c>
      <c r="I650" s="117" t="s">
        <v>2712</v>
      </c>
      <c r="J650" s="86" t="s">
        <v>2730</v>
      </c>
      <c r="K650" s="117"/>
      <c r="L650" s="117"/>
      <c r="M650" s="117"/>
      <c r="N650" s="117" t="s">
        <v>37</v>
      </c>
      <c r="O650" s="117"/>
      <c r="P650" s="117"/>
      <c r="Q650" s="117" t="s">
        <v>37</v>
      </c>
      <c r="R650" s="117"/>
      <c r="S650" s="117"/>
      <c r="T650" s="117" t="s">
        <v>37</v>
      </c>
      <c r="U650" s="117"/>
      <c r="V650" s="117"/>
      <c r="W650" s="117"/>
      <c r="X650" s="117"/>
      <c r="Y650" s="117" t="s">
        <v>37</v>
      </c>
      <c r="Z650" s="117"/>
      <c r="AA650" s="88" t="s">
        <v>2731</v>
      </c>
    </row>
    <row r="651" spans="1:27" s="35" customFormat="1" x14ac:dyDescent="0.3">
      <c r="A651" s="114" t="str">
        <f>LEFT(H651,4)</f>
        <v>2013</v>
      </c>
      <c r="B651" s="114" t="str">
        <f>MID(H651,6,3)</f>
        <v>338</v>
      </c>
      <c r="C651" s="114" t="str">
        <f>"1/1/"&amp;A651</f>
        <v>1/1/2013</v>
      </c>
      <c r="D651" s="114">
        <f>DATEVALUE(C651)</f>
        <v>41275</v>
      </c>
      <c r="E651" s="114">
        <f>D651+B651-1</f>
        <v>41612</v>
      </c>
      <c r="F651" s="62">
        <f>E651</f>
        <v>41612</v>
      </c>
      <c r="G651" s="62">
        <f t="shared" si="88"/>
        <v>41612</v>
      </c>
      <c r="H651" s="117" t="s">
        <v>2725</v>
      </c>
      <c r="I651" s="117" t="s">
        <v>2732</v>
      </c>
      <c r="J651" s="64" t="s">
        <v>2728</v>
      </c>
      <c r="K651" s="116" t="s">
        <v>37</v>
      </c>
      <c r="L651" s="114"/>
      <c r="M651" s="114"/>
      <c r="N651" s="114"/>
      <c r="O651" s="114"/>
      <c r="P651" s="114"/>
      <c r="Q651" s="114" t="s">
        <v>37</v>
      </c>
      <c r="R651" s="114"/>
      <c r="S651" s="114"/>
      <c r="T651" s="114"/>
      <c r="U651" s="114"/>
      <c r="V651" s="114"/>
      <c r="W651" s="114"/>
      <c r="X651" s="116"/>
      <c r="Y651" s="114"/>
      <c r="Z651" s="114"/>
      <c r="AA651" s="72" t="s">
        <v>2729</v>
      </c>
    </row>
    <row r="652" spans="1:27" s="32" customFormat="1" x14ac:dyDescent="0.3">
      <c r="A652" s="100" t="s">
        <v>2370</v>
      </c>
      <c r="B652" s="100" t="s">
        <v>2371</v>
      </c>
      <c r="C652" s="100" t="s">
        <v>2372</v>
      </c>
      <c r="D652" s="100">
        <v>40544</v>
      </c>
      <c r="E652" s="100">
        <v>40805</v>
      </c>
      <c r="F652" s="101">
        <v>40805</v>
      </c>
      <c r="G652" s="62">
        <f t="shared" si="88"/>
        <v>41612</v>
      </c>
      <c r="H652" s="87" t="s">
        <v>2794</v>
      </c>
      <c r="I652" s="87" t="s">
        <v>2795</v>
      </c>
      <c r="J652" s="69" t="s">
        <v>2796</v>
      </c>
      <c r="K652" s="68"/>
      <c r="L652" s="117" t="s">
        <v>37</v>
      </c>
      <c r="M652" s="117"/>
      <c r="N652" s="117"/>
      <c r="O652" s="117"/>
      <c r="P652" s="117"/>
      <c r="Q652" s="117"/>
      <c r="R652" s="117"/>
      <c r="S652" s="117"/>
      <c r="T652" s="117"/>
      <c r="U652" s="117"/>
      <c r="V652" s="117"/>
      <c r="W652" s="117"/>
      <c r="X652" s="68"/>
      <c r="Y652" s="117"/>
      <c r="Z652" s="117"/>
      <c r="AA652" s="85" t="s">
        <v>2797</v>
      </c>
    </row>
    <row r="653" spans="1:27" s="32" customFormat="1" x14ac:dyDescent="0.3">
      <c r="A653" s="117"/>
      <c r="B653" s="117"/>
      <c r="C653" s="117"/>
      <c r="D653" s="117"/>
      <c r="E653" s="117"/>
      <c r="F653" s="117"/>
      <c r="G653" s="62">
        <f t="shared" si="88"/>
        <v>41612</v>
      </c>
      <c r="H653" s="117" t="s">
        <v>2732</v>
      </c>
      <c r="I653" s="117" t="s">
        <v>2734</v>
      </c>
      <c r="J653" s="86" t="s">
        <v>2733</v>
      </c>
      <c r="K653" s="117" t="s">
        <v>37</v>
      </c>
      <c r="L653" s="117"/>
      <c r="M653" s="117"/>
      <c r="N653" s="117"/>
      <c r="O653" s="117"/>
      <c r="P653" s="117"/>
      <c r="Q653" s="117" t="s">
        <v>37</v>
      </c>
      <c r="R653" s="117"/>
      <c r="S653" s="117"/>
      <c r="T653" s="117"/>
      <c r="U653" s="117"/>
      <c r="V653" s="117"/>
      <c r="W653" s="117"/>
      <c r="X653" s="117"/>
      <c r="Y653" s="117"/>
      <c r="Z653" s="117"/>
      <c r="AA653" s="88" t="s">
        <v>2727</v>
      </c>
    </row>
    <row r="654" spans="1:27" s="35" customFormat="1" ht="22.8" x14ac:dyDescent="0.3">
      <c r="A654" s="117"/>
      <c r="B654" s="117"/>
      <c r="C654" s="117"/>
      <c r="D654" s="117"/>
      <c r="E654" s="117"/>
      <c r="F654" s="117"/>
      <c r="G654" s="62">
        <f t="shared" si="88"/>
        <v>41613</v>
      </c>
      <c r="H654" s="117" t="s">
        <v>2710</v>
      </c>
      <c r="I654" s="117" t="s">
        <v>2713</v>
      </c>
      <c r="J654" s="86" t="s">
        <v>2735</v>
      </c>
      <c r="K654" s="117"/>
      <c r="L654" s="117"/>
      <c r="M654" s="117"/>
      <c r="N654" s="117" t="s">
        <v>37</v>
      </c>
      <c r="O654" s="117"/>
      <c r="P654" s="117"/>
      <c r="Q654" s="117" t="s">
        <v>37</v>
      </c>
      <c r="R654" s="117"/>
      <c r="S654" s="117"/>
      <c r="T654" s="117" t="s">
        <v>37</v>
      </c>
      <c r="U654" s="117"/>
      <c r="V654" s="117"/>
      <c r="W654" s="117"/>
      <c r="X654" s="117"/>
      <c r="Y654" s="117" t="s">
        <v>37</v>
      </c>
      <c r="Z654" s="117"/>
      <c r="AA654" s="88" t="s">
        <v>2731</v>
      </c>
    </row>
    <row r="655" spans="1:27" s="32" customFormat="1" x14ac:dyDescent="0.3">
      <c r="A655" s="100" t="str">
        <f>LEFT(H655,4)</f>
        <v>2013</v>
      </c>
      <c r="B655" s="100" t="str">
        <f>MID(H655,6,3)</f>
        <v>339</v>
      </c>
      <c r="C655" s="100" t="str">
        <f>"1/1/"&amp;A655</f>
        <v>1/1/2013</v>
      </c>
      <c r="D655" s="100">
        <f>DATEVALUE(C655)</f>
        <v>41275</v>
      </c>
      <c r="E655" s="100">
        <f>D655+B655-1</f>
        <v>41613</v>
      </c>
      <c r="F655" s="101">
        <f>E655</f>
        <v>41613</v>
      </c>
      <c r="G655" s="62">
        <f t="shared" si="88"/>
        <v>41613</v>
      </c>
      <c r="H655" s="117" t="s">
        <v>2734</v>
      </c>
      <c r="I655" s="117" t="s">
        <v>2737</v>
      </c>
      <c r="J655" s="64" t="s">
        <v>2736</v>
      </c>
      <c r="K655" s="116" t="s">
        <v>37</v>
      </c>
      <c r="L655" s="114"/>
      <c r="M655" s="114"/>
      <c r="N655" s="114"/>
      <c r="O655" s="114"/>
      <c r="P655" s="114"/>
      <c r="Q655" s="114" t="s">
        <v>37</v>
      </c>
      <c r="R655" s="114"/>
      <c r="S655" s="114"/>
      <c r="T655" s="114"/>
      <c r="U655" s="114"/>
      <c r="V655" s="114"/>
      <c r="W655" s="114"/>
      <c r="X655" s="116"/>
      <c r="Y655" s="114"/>
      <c r="Z655" s="114"/>
      <c r="AA655" s="72" t="s">
        <v>2729</v>
      </c>
    </row>
    <row r="656" spans="1:27" s="32" customFormat="1" x14ac:dyDescent="0.3">
      <c r="A656" s="117"/>
      <c r="B656" s="117"/>
      <c r="C656" s="117"/>
      <c r="D656" s="117"/>
      <c r="E656" s="117"/>
      <c r="F656" s="117"/>
      <c r="G656" s="62">
        <f t="shared" si="88"/>
        <v>41613</v>
      </c>
      <c r="H656" s="117" t="s">
        <v>2737</v>
      </c>
      <c r="I656" s="117" t="s">
        <v>2741</v>
      </c>
      <c r="J656" s="86" t="s">
        <v>2738</v>
      </c>
      <c r="K656" s="117" t="s">
        <v>37</v>
      </c>
      <c r="L656" s="117"/>
      <c r="M656" s="117"/>
      <c r="N656" s="117"/>
      <c r="O656" s="117"/>
      <c r="P656" s="117"/>
      <c r="Q656" s="117" t="s">
        <v>37</v>
      </c>
      <c r="R656" s="117"/>
      <c r="S656" s="117"/>
      <c r="T656" s="117"/>
      <c r="U656" s="117"/>
      <c r="V656" s="117"/>
      <c r="W656" s="117"/>
      <c r="X656" s="117"/>
      <c r="Y656" s="117"/>
      <c r="Z656" s="117"/>
      <c r="AA656" s="88" t="s">
        <v>2727</v>
      </c>
    </row>
    <row r="657" spans="1:27" s="35" customFormat="1" ht="22.8" x14ac:dyDescent="0.3">
      <c r="A657" s="117"/>
      <c r="B657" s="117"/>
      <c r="C657" s="117"/>
      <c r="D657" s="117"/>
      <c r="E657" s="117"/>
      <c r="F657" s="117"/>
      <c r="G657" s="62">
        <f t="shared" si="88"/>
        <v>41614</v>
      </c>
      <c r="H657" s="117" t="s">
        <v>2711</v>
      </c>
      <c r="I657" s="117" t="s">
        <v>2714</v>
      </c>
      <c r="J657" s="86" t="s">
        <v>2740</v>
      </c>
      <c r="K657" s="117"/>
      <c r="L657" s="117"/>
      <c r="M657" s="117"/>
      <c r="N657" s="117" t="s">
        <v>37</v>
      </c>
      <c r="O657" s="117"/>
      <c r="P657" s="117"/>
      <c r="Q657" s="117" t="s">
        <v>37</v>
      </c>
      <c r="R657" s="117"/>
      <c r="S657" s="117"/>
      <c r="T657" s="117" t="s">
        <v>37</v>
      </c>
      <c r="U657" s="117"/>
      <c r="V657" s="117"/>
      <c r="W657" s="117"/>
      <c r="X657" s="117"/>
      <c r="Y657" s="117" t="s">
        <v>37</v>
      </c>
      <c r="Z657" s="117"/>
      <c r="AA657" s="88" t="s">
        <v>2731</v>
      </c>
    </row>
    <row r="658" spans="1:27" s="32" customFormat="1" x14ac:dyDescent="0.3">
      <c r="A658" s="100" t="str">
        <f>LEFT(H658,4)</f>
        <v>2013</v>
      </c>
      <c r="B658" s="100" t="str">
        <f>MID(H658,6,3)</f>
        <v>340</v>
      </c>
      <c r="C658" s="100" t="str">
        <f>"1/1/"&amp;A658</f>
        <v>1/1/2013</v>
      </c>
      <c r="D658" s="100">
        <f>DATEVALUE(C658)</f>
        <v>41275</v>
      </c>
      <c r="E658" s="100">
        <f>D658+B658-1</f>
        <v>41614</v>
      </c>
      <c r="F658" s="101">
        <f>E658</f>
        <v>41614</v>
      </c>
      <c r="G658" s="62">
        <f t="shared" si="88"/>
        <v>41614</v>
      </c>
      <c r="H658" s="117" t="s">
        <v>2741</v>
      </c>
      <c r="I658" s="117" t="s">
        <v>2757</v>
      </c>
      <c r="J658" s="64" t="s">
        <v>2739</v>
      </c>
      <c r="K658" s="116" t="s">
        <v>37</v>
      </c>
      <c r="L658" s="114"/>
      <c r="M658" s="114"/>
      <c r="N658" s="114"/>
      <c r="O658" s="114"/>
      <c r="P658" s="114"/>
      <c r="Q658" s="114" t="s">
        <v>37</v>
      </c>
      <c r="R658" s="114"/>
      <c r="S658" s="114"/>
      <c r="T658" s="114"/>
      <c r="U658" s="114"/>
      <c r="V658" s="114"/>
      <c r="W658" s="114"/>
      <c r="X658" s="116"/>
      <c r="Y658" s="114"/>
      <c r="Z658" s="114"/>
      <c r="AA658" s="72" t="s">
        <v>2729</v>
      </c>
    </row>
    <row r="659" spans="1:27" s="32" customFormat="1" x14ac:dyDescent="0.3">
      <c r="A659" s="117"/>
      <c r="B659" s="117"/>
      <c r="C659" s="117"/>
      <c r="D659" s="117"/>
      <c r="E659" s="117"/>
      <c r="F659" s="117"/>
      <c r="G659" s="62">
        <f t="shared" si="88"/>
        <v>41617</v>
      </c>
      <c r="H659" s="117" t="s">
        <v>2757</v>
      </c>
      <c r="I659" s="117" t="s">
        <v>2758</v>
      </c>
      <c r="J659" s="86" t="s">
        <v>2742</v>
      </c>
      <c r="K659" s="117" t="s">
        <v>37</v>
      </c>
      <c r="L659" s="117"/>
      <c r="M659" s="117"/>
      <c r="N659" s="117"/>
      <c r="O659" s="117"/>
      <c r="P659" s="117"/>
      <c r="Q659" s="117" t="s">
        <v>37</v>
      </c>
      <c r="R659" s="117"/>
      <c r="S659" s="117"/>
      <c r="T659" s="117"/>
      <c r="U659" s="117"/>
      <c r="V659" s="117"/>
      <c r="W659" s="117"/>
      <c r="X659" s="117"/>
      <c r="Y659" s="117"/>
      <c r="Z659" s="117"/>
      <c r="AA659" s="88" t="s">
        <v>2727</v>
      </c>
    </row>
    <row r="660" spans="1:27" s="35" customFormat="1" ht="22.8" x14ac:dyDescent="0.3">
      <c r="A660" s="117"/>
      <c r="B660" s="117"/>
      <c r="C660" s="117"/>
      <c r="D660" s="117"/>
      <c r="E660" s="117"/>
      <c r="F660" s="117"/>
      <c r="G660" s="62">
        <f t="shared" si="88"/>
        <v>41617</v>
      </c>
      <c r="H660" s="117" t="s">
        <v>2751</v>
      </c>
      <c r="I660" s="117" t="s">
        <v>2752</v>
      </c>
      <c r="J660" s="86" t="s">
        <v>2748</v>
      </c>
      <c r="K660" s="117"/>
      <c r="L660" s="117"/>
      <c r="M660" s="117"/>
      <c r="N660" s="117" t="s">
        <v>37</v>
      </c>
      <c r="O660" s="117"/>
      <c r="P660" s="117"/>
      <c r="Q660" s="117" t="s">
        <v>37</v>
      </c>
      <c r="R660" s="117"/>
      <c r="S660" s="117"/>
      <c r="T660" s="117" t="s">
        <v>37</v>
      </c>
      <c r="U660" s="117"/>
      <c r="V660" s="117"/>
      <c r="W660" s="117"/>
      <c r="X660" s="117"/>
      <c r="Y660" s="117" t="s">
        <v>37</v>
      </c>
      <c r="Z660" s="117"/>
      <c r="AA660" s="88" t="s">
        <v>2731</v>
      </c>
    </row>
    <row r="661" spans="1:27" s="32" customFormat="1" x14ac:dyDescent="0.3">
      <c r="A661" s="100" t="str">
        <f>LEFT(H661,4)</f>
        <v>2013</v>
      </c>
      <c r="B661" s="100" t="str">
        <f>MID(H661,6,3)</f>
        <v>343</v>
      </c>
      <c r="C661" s="100" t="str">
        <f>"1/1/"&amp;A661</f>
        <v>1/1/2013</v>
      </c>
      <c r="D661" s="100">
        <f>DATEVALUE(C661)</f>
        <v>41275</v>
      </c>
      <c r="E661" s="100">
        <f>D661+B661-1</f>
        <v>41617</v>
      </c>
      <c r="F661" s="101">
        <f>E661</f>
        <v>41617</v>
      </c>
      <c r="G661" s="62">
        <f t="shared" si="88"/>
        <v>41617</v>
      </c>
      <c r="H661" s="117" t="s">
        <v>2758</v>
      </c>
      <c r="I661" s="117" t="s">
        <v>2761</v>
      </c>
      <c r="J661" s="64" t="s">
        <v>2743</v>
      </c>
      <c r="K661" s="116" t="s">
        <v>37</v>
      </c>
      <c r="L661" s="114"/>
      <c r="M661" s="114"/>
      <c r="N661" s="114"/>
      <c r="O661" s="114"/>
      <c r="P661" s="114"/>
      <c r="Q661" s="114" t="s">
        <v>37</v>
      </c>
      <c r="R661" s="114"/>
      <c r="S661" s="114"/>
      <c r="T661" s="114"/>
      <c r="U661" s="114"/>
      <c r="V661" s="114"/>
      <c r="W661" s="114"/>
      <c r="X661" s="116"/>
      <c r="Y661" s="114"/>
      <c r="Z661" s="114"/>
      <c r="AA661" s="72" t="s">
        <v>2729</v>
      </c>
    </row>
    <row r="662" spans="1:27" s="32" customFormat="1" x14ac:dyDescent="0.3">
      <c r="A662" s="117"/>
      <c r="B662" s="117"/>
      <c r="C662" s="117"/>
      <c r="D662" s="117"/>
      <c r="E662" s="117"/>
      <c r="F662" s="117"/>
      <c r="G662" s="62">
        <f t="shared" si="88"/>
        <v>41617</v>
      </c>
      <c r="H662" s="117" t="s">
        <v>2761</v>
      </c>
      <c r="I662" s="117" t="s">
        <v>2759</v>
      </c>
      <c r="J662" s="86" t="s">
        <v>2744</v>
      </c>
      <c r="K662" s="117" t="s">
        <v>37</v>
      </c>
      <c r="L662" s="117"/>
      <c r="M662" s="117"/>
      <c r="N662" s="117"/>
      <c r="O662" s="117"/>
      <c r="P662" s="117"/>
      <c r="Q662" s="117" t="s">
        <v>37</v>
      </c>
      <c r="R662" s="117"/>
      <c r="S662" s="117"/>
      <c r="T662" s="117"/>
      <c r="U662" s="117"/>
      <c r="V662" s="117"/>
      <c r="W662" s="117"/>
      <c r="X662" s="117"/>
      <c r="Y662" s="117"/>
      <c r="Z662" s="117"/>
      <c r="AA662" s="88" t="s">
        <v>2727</v>
      </c>
    </row>
    <row r="663" spans="1:27" s="35" customFormat="1" ht="22.8" x14ac:dyDescent="0.3">
      <c r="A663" s="117"/>
      <c r="B663" s="117"/>
      <c r="C663" s="117"/>
      <c r="D663" s="117"/>
      <c r="E663" s="117"/>
      <c r="F663" s="117"/>
      <c r="G663" s="62">
        <f t="shared" si="88"/>
        <v>41618</v>
      </c>
      <c r="H663" s="117" t="s">
        <v>2753</v>
      </c>
      <c r="I663" s="117" t="s">
        <v>2754</v>
      </c>
      <c r="J663" s="86" t="s">
        <v>2749</v>
      </c>
      <c r="K663" s="117"/>
      <c r="L663" s="117"/>
      <c r="M663" s="117"/>
      <c r="N663" s="117" t="s">
        <v>37</v>
      </c>
      <c r="O663" s="117"/>
      <c r="P663" s="117"/>
      <c r="Q663" s="117" t="s">
        <v>37</v>
      </c>
      <c r="R663" s="117"/>
      <c r="S663" s="117"/>
      <c r="T663" s="117" t="s">
        <v>37</v>
      </c>
      <c r="U663" s="117"/>
      <c r="V663" s="117"/>
      <c r="W663" s="117"/>
      <c r="X663" s="117"/>
      <c r="Y663" s="117" t="s">
        <v>37</v>
      </c>
      <c r="Z663" s="117"/>
      <c r="AA663" s="88" t="s">
        <v>2731</v>
      </c>
    </row>
    <row r="664" spans="1:27" s="32" customFormat="1" ht="45.6" x14ac:dyDescent="0.3">
      <c r="A664" s="100" t="str">
        <f>LEFT(H664,4)</f>
        <v>2013</v>
      </c>
      <c r="B664" s="100" t="str">
        <f>MID(H664,6,3)</f>
        <v>344</v>
      </c>
      <c r="C664" s="100" t="str">
        <f>"1/1/"&amp;A664</f>
        <v>1/1/2013</v>
      </c>
      <c r="D664" s="100">
        <f>DATEVALUE(C664)</f>
        <v>41275</v>
      </c>
      <c r="E664" s="100">
        <f>D664+B664-1</f>
        <v>41618</v>
      </c>
      <c r="F664" s="101">
        <f>E664</f>
        <v>41618</v>
      </c>
      <c r="G664" s="62">
        <f t="shared" si="88"/>
        <v>41618</v>
      </c>
      <c r="H664" s="117" t="s">
        <v>2759</v>
      </c>
      <c r="I664" s="66" t="s">
        <v>2762</v>
      </c>
      <c r="J664" s="64" t="s">
        <v>2773</v>
      </c>
      <c r="K664" s="116" t="s">
        <v>37</v>
      </c>
      <c r="L664" s="66"/>
      <c r="M664" s="66"/>
      <c r="N664" s="66" t="s">
        <v>37</v>
      </c>
      <c r="O664" s="66"/>
      <c r="P664" s="66"/>
      <c r="Q664" s="66" t="s">
        <v>37</v>
      </c>
      <c r="R664" s="66"/>
      <c r="S664" s="66"/>
      <c r="T664" s="66"/>
      <c r="U664" s="66"/>
      <c r="V664" s="66"/>
      <c r="W664" s="66"/>
      <c r="X664" s="116"/>
      <c r="Y664" s="66" t="s">
        <v>37</v>
      </c>
      <c r="Z664" s="66"/>
      <c r="AA664" s="72" t="s">
        <v>2774</v>
      </c>
    </row>
    <row r="665" spans="1:27" s="32" customFormat="1" x14ac:dyDescent="0.3">
      <c r="A665" s="114" t="str">
        <f>LEFT(H665,4)</f>
        <v>2013</v>
      </c>
      <c r="B665" s="114" t="str">
        <f>MID(H665,6,3)</f>
        <v>344</v>
      </c>
      <c r="C665" s="114" t="str">
        <f>"1/1/"&amp;A665</f>
        <v>1/1/2013</v>
      </c>
      <c r="D665" s="114">
        <f>DATEVALUE(C665)</f>
        <v>41275</v>
      </c>
      <c r="E665" s="114">
        <f>D665+B665-1</f>
        <v>41618</v>
      </c>
      <c r="F665" s="62">
        <f>E665</f>
        <v>41618</v>
      </c>
      <c r="G665" s="62">
        <f t="shared" si="88"/>
        <v>41618</v>
      </c>
      <c r="H665" s="117" t="s">
        <v>2759</v>
      </c>
      <c r="I665" s="117" t="s">
        <v>2762</v>
      </c>
      <c r="J665" s="64" t="s">
        <v>2745</v>
      </c>
      <c r="K665" s="116" t="s">
        <v>37</v>
      </c>
      <c r="L665" s="114"/>
      <c r="M665" s="114"/>
      <c r="N665" s="114"/>
      <c r="O665" s="114"/>
      <c r="P665" s="114"/>
      <c r="Q665" s="114" t="s">
        <v>37</v>
      </c>
      <c r="R665" s="114"/>
      <c r="S665" s="114"/>
      <c r="T665" s="114"/>
      <c r="U665" s="114"/>
      <c r="V665" s="114"/>
      <c r="W665" s="114"/>
      <c r="X665" s="116"/>
      <c r="Y665" s="114"/>
      <c r="Z665" s="114"/>
      <c r="AA665" s="72" t="s">
        <v>2729</v>
      </c>
    </row>
    <row r="666" spans="1:27" s="35" customFormat="1" x14ac:dyDescent="0.3">
      <c r="A666" s="117"/>
      <c r="B666" s="117"/>
      <c r="C666" s="117"/>
      <c r="D666" s="117"/>
      <c r="E666" s="117"/>
      <c r="F666" s="117"/>
      <c r="G666" s="62">
        <f t="shared" si="88"/>
        <v>41618</v>
      </c>
      <c r="H666" s="117" t="s">
        <v>2762</v>
      </c>
      <c r="I666" s="117" t="s">
        <v>2760</v>
      </c>
      <c r="J666" s="86" t="s">
        <v>2746</v>
      </c>
      <c r="K666" s="117" t="s">
        <v>37</v>
      </c>
      <c r="L666" s="117"/>
      <c r="M666" s="117"/>
      <c r="N666" s="117"/>
      <c r="O666" s="117"/>
      <c r="P666" s="117"/>
      <c r="Q666" s="117" t="s">
        <v>37</v>
      </c>
      <c r="R666" s="117"/>
      <c r="S666" s="117"/>
      <c r="T666" s="117"/>
      <c r="U666" s="117"/>
      <c r="V666" s="117"/>
      <c r="W666" s="117"/>
      <c r="X666" s="117"/>
      <c r="Y666" s="117"/>
      <c r="Z666" s="117"/>
      <c r="AA666" s="88" t="s">
        <v>2727</v>
      </c>
    </row>
    <row r="667" spans="1:27" s="35" customFormat="1" ht="22.8" x14ac:dyDescent="0.3">
      <c r="A667" s="117"/>
      <c r="B667" s="117"/>
      <c r="C667" s="117"/>
      <c r="D667" s="117"/>
      <c r="E667" s="117"/>
      <c r="F667" s="117"/>
      <c r="G667" s="62">
        <f t="shared" si="88"/>
        <v>41619</v>
      </c>
      <c r="H667" s="117" t="s">
        <v>2755</v>
      </c>
      <c r="I667" s="117" t="s">
        <v>2756</v>
      </c>
      <c r="J667" s="86" t="s">
        <v>2750</v>
      </c>
      <c r="K667" s="117"/>
      <c r="L667" s="117"/>
      <c r="M667" s="117"/>
      <c r="N667" s="117" t="s">
        <v>37</v>
      </c>
      <c r="O667" s="117"/>
      <c r="P667" s="117"/>
      <c r="Q667" s="117" t="s">
        <v>37</v>
      </c>
      <c r="R667" s="117"/>
      <c r="S667" s="117"/>
      <c r="T667" s="117" t="s">
        <v>37</v>
      </c>
      <c r="U667" s="117"/>
      <c r="V667" s="117"/>
      <c r="W667" s="117"/>
      <c r="X667" s="117"/>
      <c r="Y667" s="117" t="s">
        <v>37</v>
      </c>
      <c r="Z667" s="117"/>
      <c r="AA667" s="88" t="s">
        <v>2731</v>
      </c>
    </row>
    <row r="668" spans="1:27" s="32" customFormat="1" x14ac:dyDescent="0.3">
      <c r="A668" s="114" t="str">
        <f>LEFT(H668,4)</f>
        <v>2013</v>
      </c>
      <c r="B668" s="114" t="str">
        <f>MID(H668,6,3)</f>
        <v>345</v>
      </c>
      <c r="C668" s="114" t="str">
        <f>"1/1/"&amp;A668</f>
        <v>1/1/2013</v>
      </c>
      <c r="D668" s="114">
        <f>DATEVALUE(C668)</f>
        <v>41275</v>
      </c>
      <c r="E668" s="114">
        <f>D668+B668-1</f>
        <v>41619</v>
      </c>
      <c r="F668" s="62">
        <f>E668</f>
        <v>41619</v>
      </c>
      <c r="G668" s="62">
        <f t="shared" si="88"/>
        <v>41619</v>
      </c>
      <c r="H668" s="117" t="s">
        <v>2760</v>
      </c>
      <c r="I668" s="117" t="s">
        <v>2767</v>
      </c>
      <c r="J668" s="64" t="s">
        <v>2747</v>
      </c>
      <c r="K668" s="116" t="s">
        <v>37</v>
      </c>
      <c r="L668" s="114"/>
      <c r="M668" s="114"/>
      <c r="N668" s="114"/>
      <c r="O668" s="114"/>
      <c r="P668" s="114"/>
      <c r="Q668" s="114" t="s">
        <v>37</v>
      </c>
      <c r="R668" s="114"/>
      <c r="S668" s="114"/>
      <c r="T668" s="114"/>
      <c r="U668" s="114"/>
      <c r="V668" s="114"/>
      <c r="W668" s="114"/>
      <c r="X668" s="116"/>
      <c r="Y668" s="114"/>
      <c r="Z668" s="114"/>
      <c r="AA668" s="72" t="s">
        <v>2729</v>
      </c>
    </row>
    <row r="669" spans="1:27" s="121" customFormat="1" x14ac:dyDescent="0.3">
      <c r="A669" s="117"/>
      <c r="B669" s="117"/>
      <c r="C669" s="117"/>
      <c r="D669" s="117"/>
      <c r="E669" s="117"/>
      <c r="F669" s="117"/>
      <c r="G669" s="62">
        <f t="shared" si="88"/>
        <v>41620</v>
      </c>
      <c r="H669" s="117" t="s">
        <v>2767</v>
      </c>
      <c r="I669" s="117" t="s">
        <v>2770</v>
      </c>
      <c r="J669" s="86" t="s">
        <v>2768</v>
      </c>
      <c r="K669" s="117" t="s">
        <v>37</v>
      </c>
      <c r="L669" s="117"/>
      <c r="M669" s="117"/>
      <c r="N669" s="117"/>
      <c r="O669" s="117"/>
      <c r="P669" s="117"/>
      <c r="Q669" s="117" t="s">
        <v>37</v>
      </c>
      <c r="R669" s="117"/>
      <c r="S669" s="117"/>
      <c r="T669" s="117"/>
      <c r="U669" s="117"/>
      <c r="V669" s="117"/>
      <c r="W669" s="117"/>
      <c r="X669" s="117"/>
      <c r="Y669" s="117"/>
      <c r="Z669" s="117"/>
      <c r="AA669" s="88" t="s">
        <v>2727</v>
      </c>
    </row>
    <row r="670" spans="1:27" s="32" customFormat="1" ht="22.8" x14ac:dyDescent="0.3">
      <c r="A670" s="114" t="str">
        <f>LEFT(H670,4)</f>
        <v>2013</v>
      </c>
      <c r="B670" s="114" t="str">
        <f>MID(H670,6,3)</f>
        <v>347</v>
      </c>
      <c r="C670" s="114" t="str">
        <f>"1/1/"&amp;A670</f>
        <v>1/1/2013</v>
      </c>
      <c r="D670" s="114">
        <f>DATEVALUE(C670)</f>
        <v>41275</v>
      </c>
      <c r="E670" s="114">
        <f>D670+B670-1</f>
        <v>41621</v>
      </c>
      <c r="F670" s="62">
        <f>E670</f>
        <v>41621</v>
      </c>
      <c r="G670" s="62">
        <f t="shared" si="88"/>
        <v>41621</v>
      </c>
      <c r="H670" s="117" t="s">
        <v>2764</v>
      </c>
      <c r="I670" s="117" t="s">
        <v>2766</v>
      </c>
      <c r="J670" s="69" t="s">
        <v>2763</v>
      </c>
      <c r="K670" s="68"/>
      <c r="L670" s="117"/>
      <c r="M670" s="117"/>
      <c r="N670" s="117" t="s">
        <v>37</v>
      </c>
      <c r="O670" s="117"/>
      <c r="P670" s="117"/>
      <c r="Q670" s="117" t="s">
        <v>37</v>
      </c>
      <c r="R670" s="117"/>
      <c r="S670" s="117"/>
      <c r="T670" s="117" t="s">
        <v>37</v>
      </c>
      <c r="U670" s="117"/>
      <c r="V670" s="117"/>
      <c r="W670" s="117"/>
      <c r="X670" s="68"/>
      <c r="Y670" s="117" t="s">
        <v>37</v>
      </c>
      <c r="Z670" s="117"/>
      <c r="AA670" s="83" t="s">
        <v>162</v>
      </c>
    </row>
    <row r="671" spans="1:27" s="35" customFormat="1" x14ac:dyDescent="0.3">
      <c r="A671" s="114" t="str">
        <f>LEFT(H671,4)</f>
        <v>2013</v>
      </c>
      <c r="B671" s="114" t="str">
        <f>MID(H671,6,3)</f>
        <v>347</v>
      </c>
      <c r="C671" s="114" t="str">
        <f>"1/1/"&amp;A671</f>
        <v>1/1/2013</v>
      </c>
      <c r="D671" s="114">
        <f>DATEVALUE(C671)</f>
        <v>41275</v>
      </c>
      <c r="E671" s="114">
        <f>D671+B671-1</f>
        <v>41621</v>
      </c>
      <c r="F671" s="62">
        <f>E671</f>
        <v>41621</v>
      </c>
      <c r="G671" s="62">
        <f t="shared" si="88"/>
        <v>41621</v>
      </c>
      <c r="H671" s="117" t="s">
        <v>2770</v>
      </c>
      <c r="I671" s="117" t="s">
        <v>2809</v>
      </c>
      <c r="J671" s="64" t="s">
        <v>2769</v>
      </c>
      <c r="K671" s="116" t="s">
        <v>37</v>
      </c>
      <c r="L671" s="114"/>
      <c r="M671" s="114"/>
      <c r="N671" s="114"/>
      <c r="O671" s="114"/>
      <c r="P671" s="114"/>
      <c r="Q671" s="114" t="s">
        <v>37</v>
      </c>
      <c r="R671" s="114"/>
      <c r="S671" s="114"/>
      <c r="T671" s="114"/>
      <c r="U671" s="114"/>
      <c r="V671" s="114"/>
      <c r="W671" s="114"/>
      <c r="X671" s="116"/>
      <c r="Y671" s="114"/>
      <c r="Z671" s="114"/>
      <c r="AA671" s="72" t="s">
        <v>2729</v>
      </c>
    </row>
    <row r="672" spans="1:27" s="32" customFormat="1" x14ac:dyDescent="0.3">
      <c r="A672" s="100" t="str">
        <f>LEFT(H672,4)</f>
        <v>2013</v>
      </c>
      <c r="B672" s="100" t="str">
        <f>MID(H672,6,3)</f>
        <v>351</v>
      </c>
      <c r="C672" s="100" t="str">
        <f>"1/1/"&amp;A672</f>
        <v>1/1/2013</v>
      </c>
      <c r="D672" s="100">
        <f>DATEVALUE(C672)</f>
        <v>41275</v>
      </c>
      <c r="E672" s="100">
        <f>D672+B672-1</f>
        <v>41625</v>
      </c>
      <c r="F672" s="101">
        <f>E672</f>
        <v>41625</v>
      </c>
      <c r="G672" s="62">
        <f t="shared" si="88"/>
        <v>41625</v>
      </c>
      <c r="H672" s="116" t="s">
        <v>2771</v>
      </c>
      <c r="I672" s="66"/>
      <c r="J672" s="64" t="s">
        <v>444</v>
      </c>
      <c r="K672" s="116" t="s">
        <v>37</v>
      </c>
      <c r="L672" s="66"/>
      <c r="M672" s="66"/>
      <c r="N672" s="66"/>
      <c r="O672" s="66"/>
      <c r="P672" s="66"/>
      <c r="Q672" s="66"/>
      <c r="R672" s="66"/>
      <c r="S672" s="66"/>
      <c r="T672" s="66"/>
      <c r="U672" s="66"/>
      <c r="V672" s="66"/>
      <c r="W672" s="66"/>
      <c r="X672" s="116"/>
      <c r="Y672" s="66"/>
      <c r="Z672" s="66"/>
      <c r="AA672" s="72" t="s">
        <v>2772</v>
      </c>
    </row>
    <row r="673" spans="1:27" s="32" customFormat="1" x14ac:dyDescent="0.3">
      <c r="A673" s="117"/>
      <c r="B673" s="117"/>
      <c r="C673" s="117"/>
      <c r="D673" s="117"/>
      <c r="E673" s="117"/>
      <c r="F673" s="117"/>
      <c r="G673" s="62">
        <f t="shared" si="88"/>
        <v>41627</v>
      </c>
      <c r="H673" s="117" t="s">
        <v>2809</v>
      </c>
      <c r="I673" s="117" t="s">
        <v>2810</v>
      </c>
      <c r="J673" s="86" t="s">
        <v>2808</v>
      </c>
      <c r="K673" s="117" t="s">
        <v>37</v>
      </c>
      <c r="L673" s="117"/>
      <c r="M673" s="117"/>
      <c r="N673" s="117"/>
      <c r="O673" s="117"/>
      <c r="P673" s="117"/>
      <c r="Q673" s="117" t="s">
        <v>37</v>
      </c>
      <c r="R673" s="117"/>
      <c r="S673" s="117"/>
      <c r="T673" s="117"/>
      <c r="U673" s="117"/>
      <c r="V673" s="117"/>
      <c r="W673" s="117"/>
      <c r="X673" s="117"/>
      <c r="Y673" s="117"/>
      <c r="Z673" s="117"/>
      <c r="AA673" s="88" t="s">
        <v>2633</v>
      </c>
    </row>
    <row r="674" spans="1:27" s="32" customFormat="1" x14ac:dyDescent="0.3">
      <c r="A674" s="114" t="str">
        <f>LEFT(H674,4)</f>
        <v>2013</v>
      </c>
      <c r="B674" s="114" t="str">
        <f>MID(H674,6,3)</f>
        <v>353</v>
      </c>
      <c r="C674" s="114" t="str">
        <f>"1/1/"&amp;A674</f>
        <v>1/1/2013</v>
      </c>
      <c r="D674" s="114">
        <f>DATEVALUE(C674)</f>
        <v>41275</v>
      </c>
      <c r="E674" s="114">
        <f>D674+B674-1</f>
        <v>41627</v>
      </c>
      <c r="F674" s="62">
        <f>E674</f>
        <v>41627</v>
      </c>
      <c r="G674" s="62">
        <f t="shared" si="88"/>
        <v>41627</v>
      </c>
      <c r="H674" s="114" t="s">
        <v>2779</v>
      </c>
      <c r="I674" s="114" t="s">
        <v>2780</v>
      </c>
      <c r="J674" s="64" t="s">
        <v>2781</v>
      </c>
      <c r="K674" s="116" t="s">
        <v>37</v>
      </c>
      <c r="L674" s="114"/>
      <c r="M674" s="114"/>
      <c r="N674" s="114"/>
      <c r="O674" s="114"/>
      <c r="P674" s="114" t="s">
        <v>37</v>
      </c>
      <c r="Q674" s="114" t="s">
        <v>37</v>
      </c>
      <c r="R674" s="114"/>
      <c r="S674" s="114" t="s">
        <v>37</v>
      </c>
      <c r="T674" s="114"/>
      <c r="U674" s="114"/>
      <c r="V674" s="114"/>
      <c r="W674" s="114"/>
      <c r="X674" s="116"/>
      <c r="Y674" s="114" t="s">
        <v>37</v>
      </c>
      <c r="Z674" s="114"/>
      <c r="AA674" s="72" t="s">
        <v>2782</v>
      </c>
    </row>
    <row r="675" spans="1:27" s="35" customFormat="1" x14ac:dyDescent="0.3">
      <c r="A675" s="114" t="str">
        <f>LEFT(H675,4)</f>
        <v>2013</v>
      </c>
      <c r="B675" s="114" t="str">
        <f>MID(H675,6,3)</f>
        <v>353</v>
      </c>
      <c r="C675" s="114" t="str">
        <f>"1/1/"&amp;A675</f>
        <v>1/1/2013</v>
      </c>
      <c r="D675" s="114">
        <f>DATEVALUE(C675)</f>
        <v>41275</v>
      </c>
      <c r="E675" s="114">
        <f>D675+B675-1</f>
        <v>41627</v>
      </c>
      <c r="F675" s="62">
        <f>E675</f>
        <v>41627</v>
      </c>
      <c r="G675" s="62">
        <f t="shared" si="88"/>
        <v>41627</v>
      </c>
      <c r="H675" s="117" t="s">
        <v>2810</v>
      </c>
      <c r="I675" s="117" t="s">
        <v>2815</v>
      </c>
      <c r="J675" s="64" t="s">
        <v>2811</v>
      </c>
      <c r="K675" s="116" t="s">
        <v>37</v>
      </c>
      <c r="L675" s="114"/>
      <c r="M675" s="114"/>
      <c r="N675" s="114"/>
      <c r="O675" s="114"/>
      <c r="P675" s="114"/>
      <c r="Q675" s="114" t="s">
        <v>37</v>
      </c>
      <c r="R675" s="114"/>
      <c r="S675" s="114"/>
      <c r="T675" s="114"/>
      <c r="U675" s="114"/>
      <c r="V675" s="114"/>
      <c r="W675" s="114"/>
      <c r="X675" s="116"/>
      <c r="Y675" s="114"/>
      <c r="Z675" s="114"/>
      <c r="AA675" s="88" t="s">
        <v>2812</v>
      </c>
    </row>
    <row r="676" spans="1:27" s="32" customFormat="1" x14ac:dyDescent="0.3">
      <c r="A676" s="117" t="str">
        <f>LEFT(H676,4)</f>
        <v>2014</v>
      </c>
      <c r="B676" s="117" t="str">
        <f>MID(H676,6,3)</f>
        <v>007</v>
      </c>
      <c r="C676" s="117" t="str">
        <f>"1/1/"&amp;A676</f>
        <v>1/1/2014</v>
      </c>
      <c r="D676" s="117">
        <f>DATEVALUE(C676)</f>
        <v>41640</v>
      </c>
      <c r="E676" s="117">
        <f>D676+B676-1</f>
        <v>41646</v>
      </c>
      <c r="F676" s="117">
        <f>E676</f>
        <v>41646</v>
      </c>
      <c r="G676" s="62">
        <f t="shared" si="88"/>
        <v>41646</v>
      </c>
      <c r="H676" s="117" t="s">
        <v>2815</v>
      </c>
      <c r="I676" s="117" t="s">
        <v>2816</v>
      </c>
      <c r="J676" s="86" t="s">
        <v>2813</v>
      </c>
      <c r="K676" s="117" t="s">
        <v>37</v>
      </c>
      <c r="L676" s="117"/>
      <c r="M676" s="117"/>
      <c r="N676" s="117"/>
      <c r="O676" s="117"/>
      <c r="P676" s="117"/>
      <c r="Q676" s="117" t="s">
        <v>37</v>
      </c>
      <c r="R676" s="117"/>
      <c r="S676" s="117"/>
      <c r="T676" s="117"/>
      <c r="U676" s="117"/>
      <c r="V676" s="117"/>
      <c r="W676" s="117"/>
      <c r="X676" s="117"/>
      <c r="Y676" s="117"/>
      <c r="Z676" s="117"/>
      <c r="AA676" s="88" t="s">
        <v>2817</v>
      </c>
    </row>
    <row r="677" spans="1:27" s="32" customFormat="1" x14ac:dyDescent="0.3">
      <c r="A677" s="114" t="str">
        <f>LEFT(H677,4)</f>
        <v>2014</v>
      </c>
      <c r="B677" s="114" t="str">
        <f>MID(H677,6,3)</f>
        <v>007</v>
      </c>
      <c r="C677" s="114" t="str">
        <f>"1/1/"&amp;A677</f>
        <v>1/1/2014</v>
      </c>
      <c r="D677" s="114">
        <f>DATEVALUE(C677)</f>
        <v>41640</v>
      </c>
      <c r="E677" s="114">
        <f>D677+B677-1</f>
        <v>41646</v>
      </c>
      <c r="F677" s="62">
        <f>E677</f>
        <v>41646</v>
      </c>
      <c r="G677" s="62">
        <f t="shared" si="88"/>
        <v>41646</v>
      </c>
      <c r="H677" s="68" t="s">
        <v>2801</v>
      </c>
      <c r="I677" s="117" t="s">
        <v>2802</v>
      </c>
      <c r="J677" s="69" t="s">
        <v>2800</v>
      </c>
      <c r="K677" s="68" t="s">
        <v>37</v>
      </c>
      <c r="L677" s="117"/>
      <c r="M677" s="117"/>
      <c r="N677" s="117"/>
      <c r="O677" s="117"/>
      <c r="P677" s="117" t="s">
        <v>37</v>
      </c>
      <c r="Q677" s="117"/>
      <c r="R677" s="117"/>
      <c r="S677" s="117"/>
      <c r="T677" s="117" t="s">
        <v>37</v>
      </c>
      <c r="U677" s="117"/>
      <c r="V677" s="117"/>
      <c r="W677" s="117"/>
      <c r="X677" s="68"/>
      <c r="Y677" s="117" t="s">
        <v>37</v>
      </c>
      <c r="Z677" s="117"/>
      <c r="AA677" s="86"/>
    </row>
    <row r="678" spans="1:27" s="35" customFormat="1" x14ac:dyDescent="0.3">
      <c r="A678" s="114" t="str">
        <f>LEFT(H678,4)</f>
        <v>2014</v>
      </c>
      <c r="B678" s="114" t="str">
        <f>MID(H678,6,3)</f>
        <v>007</v>
      </c>
      <c r="C678" s="114" t="str">
        <f>"1/1/"&amp;A678</f>
        <v>1/1/2014</v>
      </c>
      <c r="D678" s="114">
        <f>DATEVALUE(C678)</f>
        <v>41640</v>
      </c>
      <c r="E678" s="114">
        <f>D678+B678-1</f>
        <v>41646</v>
      </c>
      <c r="F678" s="62">
        <f>E678</f>
        <v>41646</v>
      </c>
      <c r="G678" s="62">
        <f t="shared" si="88"/>
        <v>41646</v>
      </c>
      <c r="H678" s="117" t="s">
        <v>2816</v>
      </c>
      <c r="I678" s="117" t="s">
        <v>2821</v>
      </c>
      <c r="J678" s="64" t="s">
        <v>2814</v>
      </c>
      <c r="K678" s="116" t="s">
        <v>37</v>
      </c>
      <c r="L678" s="114"/>
      <c r="M678" s="114"/>
      <c r="N678" s="114"/>
      <c r="O678" s="114"/>
      <c r="P678" s="114"/>
      <c r="Q678" s="114" t="s">
        <v>37</v>
      </c>
      <c r="R678" s="114"/>
      <c r="S678" s="114"/>
      <c r="T678" s="114"/>
      <c r="U678" s="114"/>
      <c r="V678" s="114"/>
      <c r="W678" s="114"/>
      <c r="X678" s="116"/>
      <c r="Y678" s="114"/>
      <c r="Z678" s="114"/>
      <c r="AA678" s="88" t="s">
        <v>2818</v>
      </c>
    </row>
    <row r="679" spans="1:27" s="32" customFormat="1" x14ac:dyDescent="0.3">
      <c r="A679" s="117"/>
      <c r="B679" s="117"/>
      <c r="C679" s="117"/>
      <c r="D679" s="117"/>
      <c r="E679" s="117"/>
      <c r="F679" s="117"/>
      <c r="G679" s="62">
        <f t="shared" si="88"/>
        <v>41655</v>
      </c>
      <c r="H679" s="117" t="s">
        <v>2821</v>
      </c>
      <c r="I679" s="117" t="s">
        <v>2822</v>
      </c>
      <c r="J679" s="86" t="s">
        <v>2819</v>
      </c>
      <c r="K679" s="117" t="s">
        <v>37</v>
      </c>
      <c r="L679" s="117"/>
      <c r="M679" s="117"/>
      <c r="N679" s="117"/>
      <c r="O679" s="117"/>
      <c r="P679" s="117"/>
      <c r="Q679" s="117" t="s">
        <v>37</v>
      </c>
      <c r="R679" s="117"/>
      <c r="S679" s="117"/>
      <c r="T679" s="117"/>
      <c r="U679" s="117"/>
      <c r="V679" s="117"/>
      <c r="W679" s="117"/>
      <c r="X679" s="117"/>
      <c r="Y679" s="117"/>
      <c r="Z679" s="117"/>
      <c r="AA679" s="88" t="s">
        <v>2633</v>
      </c>
    </row>
    <row r="680" spans="1:27" s="32" customFormat="1" x14ac:dyDescent="0.3">
      <c r="A680" s="114" t="str">
        <f>LEFT(H680,4)</f>
        <v>2014</v>
      </c>
      <c r="B680" s="114" t="str">
        <f>MID(H680,6,3)</f>
        <v>016</v>
      </c>
      <c r="C680" s="114" t="str">
        <f>"1/1/"&amp;A680</f>
        <v>1/1/2014</v>
      </c>
      <c r="D680" s="114">
        <f>DATEVALUE(C680)</f>
        <v>41640</v>
      </c>
      <c r="E680" s="114">
        <f>D680+B680-1</f>
        <v>41655</v>
      </c>
      <c r="F680" s="62">
        <f>E680</f>
        <v>41655</v>
      </c>
      <c r="G680" s="62">
        <f t="shared" si="88"/>
        <v>41655</v>
      </c>
      <c r="H680" s="114" t="s">
        <v>2803</v>
      </c>
      <c r="I680" s="114" t="s">
        <v>2856</v>
      </c>
      <c r="J680" s="64" t="s">
        <v>2805</v>
      </c>
      <c r="K680" s="116" t="s">
        <v>37</v>
      </c>
      <c r="L680" s="114"/>
      <c r="M680" s="114"/>
      <c r="N680" s="114"/>
      <c r="O680" s="114"/>
      <c r="P680" s="114" t="s">
        <v>37</v>
      </c>
      <c r="Q680" s="114" t="s">
        <v>37</v>
      </c>
      <c r="R680" s="114"/>
      <c r="S680" s="114" t="s">
        <v>37</v>
      </c>
      <c r="T680" s="114"/>
      <c r="U680" s="114"/>
      <c r="V680" s="114"/>
      <c r="W680" s="114"/>
      <c r="X680" s="116"/>
      <c r="Y680" s="114" t="s">
        <v>37</v>
      </c>
      <c r="Z680" s="114"/>
      <c r="AA680" s="72" t="s">
        <v>2804</v>
      </c>
    </row>
    <row r="681" spans="1:27" s="35" customFormat="1" x14ac:dyDescent="0.3">
      <c r="A681" s="114" t="str">
        <f>LEFT(H681,4)</f>
        <v>2014</v>
      </c>
      <c r="B681" s="114" t="str">
        <f>MID(H681,6,3)</f>
        <v>016</v>
      </c>
      <c r="C681" s="114" t="str">
        <f>"1/1/"&amp;A681</f>
        <v>1/1/2014</v>
      </c>
      <c r="D681" s="114">
        <f>DATEVALUE(C681)</f>
        <v>41640</v>
      </c>
      <c r="E681" s="114">
        <f>D681+B681-1</f>
        <v>41655</v>
      </c>
      <c r="F681" s="62">
        <f>E681</f>
        <v>41655</v>
      </c>
      <c r="G681" s="62">
        <f t="shared" si="88"/>
        <v>41655</v>
      </c>
      <c r="H681" s="117" t="s">
        <v>2822</v>
      </c>
      <c r="I681" s="117" t="s">
        <v>2865</v>
      </c>
      <c r="J681" s="64" t="s">
        <v>2820</v>
      </c>
      <c r="K681" s="116" t="s">
        <v>37</v>
      </c>
      <c r="L681" s="114"/>
      <c r="M681" s="114"/>
      <c r="N681" s="114"/>
      <c r="O681" s="114"/>
      <c r="P681" s="114"/>
      <c r="Q681" s="114" t="s">
        <v>37</v>
      </c>
      <c r="R681" s="114"/>
      <c r="S681" s="114"/>
      <c r="T681" s="114"/>
      <c r="U681" s="114"/>
      <c r="V681" s="114"/>
      <c r="W681" s="114"/>
      <c r="X681" s="116"/>
      <c r="Y681" s="114"/>
      <c r="Z681" s="114"/>
      <c r="AA681" s="88" t="s">
        <v>2812</v>
      </c>
    </row>
    <row r="682" spans="1:27" s="32" customFormat="1" x14ac:dyDescent="0.3">
      <c r="A682" s="117"/>
      <c r="B682" s="117"/>
      <c r="C682" s="117"/>
      <c r="D682" s="117"/>
      <c r="E682" s="117"/>
      <c r="F682" s="117"/>
      <c r="G682" s="62">
        <f t="shared" si="88"/>
        <v>41681</v>
      </c>
      <c r="H682" s="117" t="s">
        <v>2865</v>
      </c>
      <c r="I682" s="117" t="s">
        <v>2866</v>
      </c>
      <c r="J682" s="86" t="s">
        <v>2861</v>
      </c>
      <c r="K682" s="117" t="s">
        <v>37</v>
      </c>
      <c r="L682" s="117"/>
      <c r="M682" s="117"/>
      <c r="N682" s="117"/>
      <c r="O682" s="117"/>
      <c r="P682" s="117"/>
      <c r="Q682" s="117" t="s">
        <v>37</v>
      </c>
      <c r="R682" s="117"/>
      <c r="S682" s="117"/>
      <c r="T682" s="117"/>
      <c r="U682" s="117"/>
      <c r="V682" s="117"/>
      <c r="W682" s="117"/>
      <c r="X682" s="117"/>
      <c r="Y682" s="117"/>
      <c r="Z682" s="117"/>
      <c r="AA682" s="88" t="s">
        <v>2863</v>
      </c>
    </row>
    <row r="683" spans="1:27" s="32" customFormat="1" ht="22.8" x14ac:dyDescent="0.3">
      <c r="A683" s="114" t="str">
        <f>LEFT(H683,4)</f>
        <v>2014</v>
      </c>
      <c r="B683" s="114" t="str">
        <f>MID(H683,6,3)</f>
        <v>042</v>
      </c>
      <c r="C683" s="114" t="str">
        <f>"1/1/"&amp;A683</f>
        <v>1/1/2014</v>
      </c>
      <c r="D683" s="114">
        <f>DATEVALUE(C683)</f>
        <v>41640</v>
      </c>
      <c r="E683" s="114">
        <f>D683+B683-1</f>
        <v>41681</v>
      </c>
      <c r="F683" s="62">
        <f>E683</f>
        <v>41681</v>
      </c>
      <c r="G683" s="62">
        <f t="shared" si="88"/>
        <v>41681</v>
      </c>
      <c r="H683" s="117" t="s">
        <v>2858</v>
      </c>
      <c r="I683" s="117" t="s">
        <v>2859</v>
      </c>
      <c r="J683" s="69" t="s">
        <v>2860</v>
      </c>
      <c r="K683" s="68"/>
      <c r="L683" s="117"/>
      <c r="M683" s="117"/>
      <c r="N683" s="117" t="s">
        <v>37</v>
      </c>
      <c r="O683" s="117"/>
      <c r="P683" s="117"/>
      <c r="Q683" s="117" t="s">
        <v>37</v>
      </c>
      <c r="R683" s="117"/>
      <c r="S683" s="117"/>
      <c r="T683" s="117" t="s">
        <v>37</v>
      </c>
      <c r="U683" s="117"/>
      <c r="V683" s="117"/>
      <c r="W683" s="117"/>
      <c r="X683" s="68"/>
      <c r="Y683" s="117" t="s">
        <v>37</v>
      </c>
      <c r="Z683" s="117"/>
      <c r="AA683" s="83" t="s">
        <v>162</v>
      </c>
    </row>
    <row r="684" spans="1:27" s="35" customFormat="1" x14ac:dyDescent="0.3">
      <c r="A684" s="114" t="str">
        <f>LEFT(H684,4)</f>
        <v>2014</v>
      </c>
      <c r="B684" s="114" t="str">
        <f>MID(H684,6,3)</f>
        <v>042</v>
      </c>
      <c r="C684" s="114" t="str">
        <f>"1/1/"&amp;A684</f>
        <v>1/1/2014</v>
      </c>
      <c r="D684" s="114">
        <f>DATEVALUE(C684)</f>
        <v>41640</v>
      </c>
      <c r="E684" s="114">
        <f>D684+B684-1</f>
        <v>41681</v>
      </c>
      <c r="F684" s="62">
        <f>E684</f>
        <v>41681</v>
      </c>
      <c r="G684" s="62">
        <f t="shared" si="88"/>
        <v>41681</v>
      </c>
      <c r="H684" s="117" t="s">
        <v>2866</v>
      </c>
      <c r="I684" s="117" t="s">
        <v>2873</v>
      </c>
      <c r="J684" s="64" t="s">
        <v>2862</v>
      </c>
      <c r="K684" s="116" t="s">
        <v>37</v>
      </c>
      <c r="L684" s="114"/>
      <c r="M684" s="114"/>
      <c r="N684" s="114"/>
      <c r="O684" s="114"/>
      <c r="P684" s="114"/>
      <c r="Q684" s="114" t="s">
        <v>37</v>
      </c>
      <c r="R684" s="114"/>
      <c r="S684" s="114"/>
      <c r="T684" s="114"/>
      <c r="U684" s="114"/>
      <c r="V684" s="114"/>
      <c r="W684" s="114"/>
      <c r="X684" s="116"/>
      <c r="Y684" s="114"/>
      <c r="Z684" s="114"/>
      <c r="AA684" s="72" t="s">
        <v>2864</v>
      </c>
    </row>
    <row r="685" spans="1:27" s="32" customFormat="1" x14ac:dyDescent="0.3">
      <c r="A685" s="117"/>
      <c r="B685" s="117"/>
      <c r="C685" s="117"/>
      <c r="D685" s="117"/>
      <c r="E685" s="117"/>
      <c r="F685" s="117"/>
      <c r="G685" s="62">
        <f t="shared" si="88"/>
        <v>41689</v>
      </c>
      <c r="H685" s="117" t="s">
        <v>2873</v>
      </c>
      <c r="I685" s="117" t="s">
        <v>2874</v>
      </c>
      <c r="J685" s="86" t="s">
        <v>2867</v>
      </c>
      <c r="K685" s="117" t="s">
        <v>37</v>
      </c>
      <c r="L685" s="117"/>
      <c r="M685" s="117"/>
      <c r="N685" s="117"/>
      <c r="O685" s="117"/>
      <c r="P685" s="117"/>
      <c r="Q685" s="117" t="s">
        <v>37</v>
      </c>
      <c r="R685" s="117"/>
      <c r="S685" s="117"/>
      <c r="T685" s="117"/>
      <c r="U685" s="117"/>
      <c r="V685" s="117"/>
      <c r="W685" s="117"/>
      <c r="X685" s="117"/>
      <c r="Y685" s="117"/>
      <c r="Z685" s="117"/>
      <c r="AA685" s="88" t="s">
        <v>2633</v>
      </c>
    </row>
    <row r="686" spans="1:27" s="32" customFormat="1" x14ac:dyDescent="0.3">
      <c r="A686" s="114" t="str">
        <f t="shared" ref="A686:A697" si="89">LEFT(H686,4)</f>
        <v>2014</v>
      </c>
      <c r="B686" s="114" t="str">
        <f t="shared" ref="B686:B697" si="90">MID(H686,6,3)</f>
        <v>050</v>
      </c>
      <c r="C686" s="114" t="str">
        <f t="shared" ref="C686:C697" si="91">"1/1/"&amp;A686</f>
        <v>1/1/2014</v>
      </c>
      <c r="D686" s="114">
        <f t="shared" ref="D686:D697" si="92">DATEVALUE(C686)</f>
        <v>41640</v>
      </c>
      <c r="E686" s="114">
        <f t="shared" ref="E686:E697" si="93">D686+B686-1</f>
        <v>41689</v>
      </c>
      <c r="F686" s="62">
        <f t="shared" ref="F686:F697" si="94">E686</f>
        <v>41689</v>
      </c>
      <c r="G686" s="62">
        <f t="shared" si="88"/>
        <v>41689</v>
      </c>
      <c r="H686" s="114" t="s">
        <v>2870</v>
      </c>
      <c r="I686" s="114" t="s">
        <v>2871</v>
      </c>
      <c r="J686" s="64" t="s">
        <v>2869</v>
      </c>
      <c r="K686" s="116" t="s">
        <v>37</v>
      </c>
      <c r="L686" s="114"/>
      <c r="M686" s="114"/>
      <c r="N686" s="114"/>
      <c r="O686" s="114"/>
      <c r="P686" s="114" t="s">
        <v>37</v>
      </c>
      <c r="Q686" s="114" t="s">
        <v>37</v>
      </c>
      <c r="R686" s="114"/>
      <c r="S686" s="114" t="s">
        <v>37</v>
      </c>
      <c r="T686" s="114"/>
      <c r="U686" s="114"/>
      <c r="V686" s="114"/>
      <c r="W686" s="114"/>
      <c r="X686" s="116"/>
      <c r="Y686" s="114" t="s">
        <v>37</v>
      </c>
      <c r="Z686" s="114"/>
      <c r="AA686" s="72" t="s">
        <v>2872</v>
      </c>
    </row>
    <row r="687" spans="1:27" s="35" customFormat="1" x14ac:dyDescent="0.3">
      <c r="A687" s="114" t="str">
        <f t="shared" si="89"/>
        <v>2014</v>
      </c>
      <c r="B687" s="114" t="str">
        <f t="shared" si="90"/>
        <v>050</v>
      </c>
      <c r="C687" s="114" t="str">
        <f t="shared" si="91"/>
        <v>1/1/2014</v>
      </c>
      <c r="D687" s="114">
        <f t="shared" si="92"/>
        <v>41640</v>
      </c>
      <c r="E687" s="114">
        <f t="shared" si="93"/>
        <v>41689</v>
      </c>
      <c r="F687" s="62">
        <f t="shared" si="94"/>
        <v>41689</v>
      </c>
      <c r="G687" s="62">
        <f t="shared" si="88"/>
        <v>41689</v>
      </c>
      <c r="H687" s="117" t="s">
        <v>2874</v>
      </c>
      <c r="I687" s="117"/>
      <c r="J687" s="64" t="s">
        <v>2868</v>
      </c>
      <c r="K687" s="116" t="s">
        <v>37</v>
      </c>
      <c r="L687" s="114"/>
      <c r="M687" s="114"/>
      <c r="N687" s="114"/>
      <c r="O687" s="114"/>
      <c r="P687" s="114"/>
      <c r="Q687" s="114" t="s">
        <v>37</v>
      </c>
      <c r="R687" s="114"/>
      <c r="S687" s="114"/>
      <c r="T687" s="114"/>
      <c r="U687" s="114"/>
      <c r="V687" s="114"/>
      <c r="W687" s="114"/>
      <c r="X687" s="116"/>
      <c r="Y687" s="114"/>
      <c r="Z687" s="114"/>
      <c r="AA687" s="88" t="s">
        <v>2812</v>
      </c>
    </row>
    <row r="688" spans="1:27" s="32" customFormat="1" x14ac:dyDescent="0.3">
      <c r="A688" s="114" t="str">
        <f t="shared" si="89"/>
        <v>2014</v>
      </c>
      <c r="B688" s="114" t="str">
        <f t="shared" si="90"/>
        <v>055</v>
      </c>
      <c r="C688" s="114" t="str">
        <f t="shared" si="91"/>
        <v>1/1/2014</v>
      </c>
      <c r="D688" s="114">
        <f t="shared" si="92"/>
        <v>41640</v>
      </c>
      <c r="E688" s="114">
        <f t="shared" si="93"/>
        <v>41694</v>
      </c>
      <c r="F688" s="62">
        <f t="shared" si="94"/>
        <v>41694</v>
      </c>
      <c r="G688" s="62">
        <f t="shared" si="88"/>
        <v>41694</v>
      </c>
      <c r="H688" s="87" t="s">
        <v>2914</v>
      </c>
      <c r="I688" s="117"/>
      <c r="J688" s="69" t="s">
        <v>2913</v>
      </c>
      <c r="K688" s="68" t="s">
        <v>37</v>
      </c>
      <c r="L688" s="117"/>
      <c r="M688" s="117"/>
      <c r="N688" s="117"/>
      <c r="O688" s="117"/>
      <c r="P688" s="117"/>
      <c r="Q688" s="117"/>
      <c r="R688" s="117"/>
      <c r="S688" s="117"/>
      <c r="T688" s="117"/>
      <c r="U688" s="117"/>
      <c r="V688" s="117"/>
      <c r="W688" s="117"/>
      <c r="X688" s="68" t="s">
        <v>37</v>
      </c>
      <c r="Y688" s="117"/>
      <c r="Z688" s="117"/>
      <c r="AA688" s="86" t="s">
        <v>1826</v>
      </c>
    </row>
    <row r="689" spans="1:27" s="35" customFormat="1" x14ac:dyDescent="0.3">
      <c r="A689" s="114" t="str">
        <f t="shared" si="89"/>
        <v>2014</v>
      </c>
      <c r="B689" s="114" t="str">
        <f t="shared" si="90"/>
        <v>056</v>
      </c>
      <c r="C689" s="114" t="str">
        <f t="shared" si="91"/>
        <v>1/1/2014</v>
      </c>
      <c r="D689" s="114">
        <f t="shared" si="92"/>
        <v>41640</v>
      </c>
      <c r="E689" s="114">
        <f t="shared" si="93"/>
        <v>41695</v>
      </c>
      <c r="F689" s="62">
        <f t="shared" si="94"/>
        <v>41695</v>
      </c>
      <c r="G689" s="62">
        <f t="shared" si="88"/>
        <v>41695</v>
      </c>
      <c r="H689" s="68" t="s">
        <v>2897</v>
      </c>
      <c r="I689" s="117"/>
      <c r="J689" s="69" t="s">
        <v>2882</v>
      </c>
      <c r="K689" s="68" t="s">
        <v>37</v>
      </c>
      <c r="L689" s="117"/>
      <c r="M689" s="117"/>
      <c r="N689" s="117"/>
      <c r="O689" s="117"/>
      <c r="P689" s="117"/>
      <c r="Q689" s="117"/>
      <c r="R689" s="117"/>
      <c r="S689" s="117"/>
      <c r="T689" s="117"/>
      <c r="U689" s="117"/>
      <c r="V689" s="117"/>
      <c r="W689" s="117"/>
      <c r="X689" s="68"/>
      <c r="Y689" s="117"/>
      <c r="Z689" s="117"/>
      <c r="AA689" s="83" t="s">
        <v>2883</v>
      </c>
    </row>
    <row r="690" spans="1:27" s="115" customFormat="1" x14ac:dyDescent="0.3">
      <c r="A690" s="114" t="str">
        <f t="shared" si="89"/>
        <v>2014</v>
      </c>
      <c r="B690" s="114" t="str">
        <f t="shared" si="90"/>
        <v>058</v>
      </c>
      <c r="C690" s="114" t="str">
        <f t="shared" si="91"/>
        <v>1/1/2014</v>
      </c>
      <c r="D690" s="114">
        <f t="shared" si="92"/>
        <v>41640</v>
      </c>
      <c r="E690" s="114">
        <f t="shared" si="93"/>
        <v>41697</v>
      </c>
      <c r="F690" s="62">
        <f t="shared" si="94"/>
        <v>41697</v>
      </c>
      <c r="G690" s="62">
        <f t="shared" si="88"/>
        <v>41697</v>
      </c>
      <c r="H690" s="87" t="s">
        <v>2898</v>
      </c>
      <c r="I690" s="117" t="s">
        <v>2899</v>
      </c>
      <c r="J690" s="69" t="s">
        <v>2900</v>
      </c>
      <c r="K690" s="68"/>
      <c r="L690" s="117"/>
      <c r="M690" s="117"/>
      <c r="N690" s="117" t="s">
        <v>37</v>
      </c>
      <c r="O690" s="117"/>
      <c r="P690" s="117"/>
      <c r="Q690" s="117" t="s">
        <v>37</v>
      </c>
      <c r="R690" s="117"/>
      <c r="S690" s="117"/>
      <c r="T690" s="117"/>
      <c r="U690" s="117"/>
      <c r="V690" s="117" t="s">
        <v>37</v>
      </c>
      <c r="W690" s="117"/>
      <c r="X690" s="68"/>
      <c r="Y690" s="117" t="s">
        <v>37</v>
      </c>
      <c r="Z690" s="117"/>
      <c r="AA690" s="85" t="s">
        <v>513</v>
      </c>
    </row>
    <row r="691" spans="1:27" s="32" customFormat="1" x14ac:dyDescent="0.3">
      <c r="A691" s="114" t="str">
        <f t="shared" si="89"/>
        <v>2014</v>
      </c>
      <c r="B691" s="114" t="str">
        <f t="shared" si="90"/>
        <v>058</v>
      </c>
      <c r="C691" s="114" t="str">
        <f t="shared" si="91"/>
        <v>1/1/2014</v>
      </c>
      <c r="D691" s="114">
        <f t="shared" si="92"/>
        <v>41640</v>
      </c>
      <c r="E691" s="114">
        <f t="shared" si="93"/>
        <v>41697</v>
      </c>
      <c r="F691" s="62">
        <f t="shared" si="94"/>
        <v>41697</v>
      </c>
      <c r="G691" s="62">
        <f t="shared" si="88"/>
        <v>41697</v>
      </c>
      <c r="H691" s="87" t="s">
        <v>2906</v>
      </c>
      <c r="I691" s="117" t="s">
        <v>2906</v>
      </c>
      <c r="J691" s="69" t="s">
        <v>684</v>
      </c>
      <c r="K691" s="68"/>
      <c r="L691" s="117"/>
      <c r="M691" s="117"/>
      <c r="N691" s="117" t="s">
        <v>37</v>
      </c>
      <c r="O691" s="117"/>
      <c r="P691" s="117"/>
      <c r="Q691" s="117"/>
      <c r="R691" s="117"/>
      <c r="S691" s="117"/>
      <c r="T691" s="117"/>
      <c r="U691" s="117"/>
      <c r="V691" s="117"/>
      <c r="W691" s="117" t="s">
        <v>37</v>
      </c>
      <c r="X691" s="68"/>
      <c r="Y691" s="117"/>
      <c r="Z691" s="117"/>
      <c r="AA691" s="85"/>
    </row>
    <row r="692" spans="1:27" s="32" customFormat="1" x14ac:dyDescent="0.3">
      <c r="A692" s="114" t="str">
        <f t="shared" si="89"/>
        <v>2014</v>
      </c>
      <c r="B692" s="114" t="str">
        <f t="shared" si="90"/>
        <v>058</v>
      </c>
      <c r="C692" s="114" t="str">
        <f t="shared" si="91"/>
        <v>1/1/2014</v>
      </c>
      <c r="D692" s="114">
        <f t="shared" si="92"/>
        <v>41640</v>
      </c>
      <c r="E692" s="114">
        <f t="shared" si="93"/>
        <v>41697</v>
      </c>
      <c r="F692" s="62">
        <f t="shared" si="94"/>
        <v>41697</v>
      </c>
      <c r="G692" s="62">
        <f t="shared" si="88"/>
        <v>41697</v>
      </c>
      <c r="H692" s="87" t="s">
        <v>2907</v>
      </c>
      <c r="I692" s="117" t="s">
        <v>2908</v>
      </c>
      <c r="J692" s="69" t="s">
        <v>2905</v>
      </c>
      <c r="K692" s="68"/>
      <c r="L692" s="117"/>
      <c r="M692" s="117"/>
      <c r="N692" s="117" t="s">
        <v>37</v>
      </c>
      <c r="O692" s="117"/>
      <c r="P692" s="117"/>
      <c r="Q692" s="117"/>
      <c r="R692" s="117"/>
      <c r="S692" s="117"/>
      <c r="T692" s="117"/>
      <c r="U692" s="117"/>
      <c r="V692" s="117"/>
      <c r="W692" s="117" t="s">
        <v>37</v>
      </c>
      <c r="X692" s="68"/>
      <c r="Y692" s="117"/>
      <c r="Z692" s="117"/>
      <c r="AA692" s="85"/>
    </row>
    <row r="693" spans="1:27" s="32" customFormat="1" ht="22.8" x14ac:dyDescent="0.3">
      <c r="A693" s="114" t="str">
        <f t="shared" si="89"/>
        <v>2014</v>
      </c>
      <c r="B693" s="114" t="str">
        <f t="shared" si="90"/>
        <v>070</v>
      </c>
      <c r="C693" s="114" t="str">
        <f t="shared" si="91"/>
        <v>1/1/2014</v>
      </c>
      <c r="D693" s="114">
        <f t="shared" si="92"/>
        <v>41640</v>
      </c>
      <c r="E693" s="114">
        <f t="shared" si="93"/>
        <v>41709</v>
      </c>
      <c r="F693" s="62">
        <f t="shared" si="94"/>
        <v>41709</v>
      </c>
      <c r="G693" s="62">
        <f t="shared" si="88"/>
        <v>41709</v>
      </c>
      <c r="H693" s="68" t="s">
        <v>2934</v>
      </c>
      <c r="I693" s="117"/>
      <c r="J693" s="69" t="s">
        <v>2933</v>
      </c>
      <c r="K693" s="68" t="s">
        <v>37</v>
      </c>
      <c r="L693" s="117"/>
      <c r="M693" s="117"/>
      <c r="N693" s="117"/>
      <c r="O693" s="117"/>
      <c r="P693" s="117"/>
      <c r="Q693" s="117"/>
      <c r="R693" s="117"/>
      <c r="S693" s="117"/>
      <c r="T693" s="117"/>
      <c r="U693" s="117"/>
      <c r="V693" s="117"/>
      <c r="W693" s="117"/>
      <c r="X693" s="68"/>
      <c r="Y693" s="117"/>
      <c r="Z693" s="117"/>
      <c r="AA693" s="83" t="s">
        <v>2935</v>
      </c>
    </row>
    <row r="694" spans="1:27" s="115" customFormat="1" ht="22.8" x14ac:dyDescent="0.3">
      <c r="A694" s="114" t="str">
        <f t="shared" si="89"/>
        <v>2014</v>
      </c>
      <c r="B694" s="114" t="str">
        <f t="shared" si="90"/>
        <v>071</v>
      </c>
      <c r="C694" s="114" t="str">
        <f t="shared" si="91"/>
        <v>1/1/2014</v>
      </c>
      <c r="D694" s="114">
        <f t="shared" si="92"/>
        <v>41640</v>
      </c>
      <c r="E694" s="114">
        <f t="shared" si="93"/>
        <v>41710</v>
      </c>
      <c r="F694" s="62">
        <f t="shared" si="94"/>
        <v>41710</v>
      </c>
      <c r="G694" s="62">
        <f t="shared" si="88"/>
        <v>41710</v>
      </c>
      <c r="H694" s="68" t="s">
        <v>2937</v>
      </c>
      <c r="I694" s="117"/>
      <c r="J694" s="69" t="s">
        <v>2936</v>
      </c>
      <c r="K694" s="68" t="s">
        <v>37</v>
      </c>
      <c r="L694" s="117"/>
      <c r="M694" s="117"/>
      <c r="N694" s="117"/>
      <c r="O694" s="117"/>
      <c r="P694" s="117"/>
      <c r="Q694" s="117"/>
      <c r="R694" s="117"/>
      <c r="S694" s="117"/>
      <c r="T694" s="117"/>
      <c r="U694" s="117"/>
      <c r="V694" s="117"/>
      <c r="W694" s="117"/>
      <c r="X694" s="68"/>
      <c r="Y694" s="117"/>
      <c r="Z694" s="117"/>
      <c r="AA694" s="88" t="s">
        <v>2895</v>
      </c>
    </row>
    <row r="695" spans="1:27" s="113" customFormat="1" ht="22.8" x14ac:dyDescent="0.3">
      <c r="A695" s="114" t="str">
        <f t="shared" si="89"/>
        <v>2014</v>
      </c>
      <c r="B695" s="114" t="str">
        <f t="shared" si="90"/>
        <v>073</v>
      </c>
      <c r="C695" s="114" t="str">
        <f t="shared" si="91"/>
        <v>1/1/2014</v>
      </c>
      <c r="D695" s="114">
        <f t="shared" si="92"/>
        <v>41640</v>
      </c>
      <c r="E695" s="114">
        <f t="shared" si="93"/>
        <v>41712</v>
      </c>
      <c r="F695" s="62">
        <f t="shared" si="94"/>
        <v>41712</v>
      </c>
      <c r="G695" s="62">
        <f t="shared" si="88"/>
        <v>41712</v>
      </c>
      <c r="H695" s="87" t="s">
        <v>2938</v>
      </c>
      <c r="I695" s="117"/>
      <c r="J695" s="69" t="s">
        <v>443</v>
      </c>
      <c r="K695" s="68" t="s">
        <v>37</v>
      </c>
      <c r="L695" s="117"/>
      <c r="M695" s="117"/>
      <c r="N695" s="117"/>
      <c r="O695" s="117"/>
      <c r="P695" s="117"/>
      <c r="Q695" s="117"/>
      <c r="R695" s="117"/>
      <c r="S695" s="117"/>
      <c r="T695" s="117"/>
      <c r="U695" s="117"/>
      <c r="V695" s="117"/>
      <c r="W695" s="117"/>
      <c r="X695" s="68"/>
      <c r="Y695" s="117"/>
      <c r="Z695" s="117"/>
      <c r="AA695" s="88" t="s">
        <v>2939</v>
      </c>
    </row>
    <row r="696" spans="1:27" s="113" customFormat="1" ht="22.8" x14ac:dyDescent="0.3">
      <c r="A696" s="114" t="str">
        <f t="shared" si="89"/>
        <v>2014</v>
      </c>
      <c r="B696" s="114" t="str">
        <f t="shared" si="90"/>
        <v>076</v>
      </c>
      <c r="C696" s="114" t="str">
        <f t="shared" si="91"/>
        <v>1/1/2014</v>
      </c>
      <c r="D696" s="114">
        <f t="shared" si="92"/>
        <v>41640</v>
      </c>
      <c r="E696" s="114">
        <f t="shared" si="93"/>
        <v>41715</v>
      </c>
      <c r="F696" s="62">
        <f t="shared" si="94"/>
        <v>41715</v>
      </c>
      <c r="G696" s="62">
        <f t="shared" si="88"/>
        <v>41715</v>
      </c>
      <c r="H696" s="87" t="s">
        <v>2940</v>
      </c>
      <c r="I696" s="117"/>
      <c r="J696" s="69" t="s">
        <v>443</v>
      </c>
      <c r="K696" s="68" t="s">
        <v>37</v>
      </c>
      <c r="L696" s="117"/>
      <c r="M696" s="117"/>
      <c r="N696" s="117"/>
      <c r="O696" s="117"/>
      <c r="P696" s="117"/>
      <c r="Q696" s="117"/>
      <c r="R696" s="117"/>
      <c r="S696" s="117"/>
      <c r="T696" s="117"/>
      <c r="U696" s="117"/>
      <c r="V696" s="117"/>
      <c r="W696" s="117"/>
      <c r="X696" s="68"/>
      <c r="Y696" s="117"/>
      <c r="Z696" s="117"/>
      <c r="AA696" s="88" t="s">
        <v>2941</v>
      </c>
    </row>
    <row r="697" spans="1:27" s="113" customFormat="1" ht="22.8" x14ac:dyDescent="0.3">
      <c r="A697" s="114" t="str">
        <f t="shared" si="89"/>
        <v>2014</v>
      </c>
      <c r="B697" s="114" t="str">
        <f t="shared" si="90"/>
        <v>083</v>
      </c>
      <c r="C697" s="114" t="str">
        <f t="shared" si="91"/>
        <v>1/1/2014</v>
      </c>
      <c r="D697" s="114">
        <f t="shared" si="92"/>
        <v>41640</v>
      </c>
      <c r="E697" s="114">
        <f t="shared" si="93"/>
        <v>41722</v>
      </c>
      <c r="F697" s="62">
        <f t="shared" si="94"/>
        <v>41722</v>
      </c>
      <c r="G697" s="62">
        <f t="shared" si="88"/>
        <v>41722</v>
      </c>
      <c r="H697" s="87" t="s">
        <v>2944</v>
      </c>
      <c r="I697" s="117"/>
      <c r="J697" s="69" t="s">
        <v>443</v>
      </c>
      <c r="K697" s="68" t="s">
        <v>37</v>
      </c>
      <c r="L697" s="117"/>
      <c r="M697" s="117"/>
      <c r="N697" s="117"/>
      <c r="O697" s="117"/>
      <c r="P697" s="117"/>
      <c r="Q697" s="117"/>
      <c r="R697" s="117"/>
      <c r="S697" s="117"/>
      <c r="T697" s="117"/>
      <c r="U697" s="117"/>
      <c r="V697" s="117"/>
      <c r="W697" s="117"/>
      <c r="X697" s="68"/>
      <c r="Y697" s="117"/>
      <c r="Z697" s="117"/>
      <c r="AA697" s="88" t="s">
        <v>2945</v>
      </c>
    </row>
    <row r="698" spans="1:27" s="113" customFormat="1" x14ac:dyDescent="0.3">
      <c r="A698" s="117"/>
      <c r="B698" s="117"/>
      <c r="C698" s="117"/>
      <c r="D698" s="117"/>
      <c r="E698" s="117"/>
      <c r="F698" s="117"/>
      <c r="G698" s="62">
        <f t="shared" si="88"/>
        <v>41724</v>
      </c>
      <c r="H698" s="117" t="s">
        <v>2951</v>
      </c>
      <c r="I698" s="117" t="s">
        <v>2952</v>
      </c>
      <c r="J698" s="86" t="s">
        <v>2953</v>
      </c>
      <c r="K698" s="117" t="s">
        <v>37</v>
      </c>
      <c r="L698" s="117"/>
      <c r="M698" s="117"/>
      <c r="N698" s="117"/>
      <c r="O698" s="117"/>
      <c r="P698" s="117"/>
      <c r="Q698" s="117" t="s">
        <v>37</v>
      </c>
      <c r="R698" s="117"/>
      <c r="S698" s="117"/>
      <c r="T698" s="117"/>
      <c r="U698" s="117"/>
      <c r="V698" s="117"/>
      <c r="W698" s="117"/>
      <c r="X698" s="117"/>
      <c r="Y698" s="117"/>
      <c r="Z698" s="117"/>
      <c r="AA698" s="88" t="s">
        <v>2633</v>
      </c>
    </row>
    <row r="699" spans="1:27" s="113" customFormat="1" x14ac:dyDescent="0.3">
      <c r="A699" s="114" t="str">
        <f>LEFT(H699,4)</f>
        <v>2014</v>
      </c>
      <c r="B699" s="114" t="str">
        <f>MID(H699,6,3)</f>
        <v>085</v>
      </c>
      <c r="C699" s="114" t="str">
        <f>"1/1/"&amp;A699</f>
        <v>1/1/2014</v>
      </c>
      <c r="D699" s="114">
        <f>DATEVALUE(C699)</f>
        <v>41640</v>
      </c>
      <c r="E699" s="114">
        <f>D699+B699-1</f>
        <v>41724</v>
      </c>
      <c r="F699" s="62">
        <f>E699</f>
        <v>41724</v>
      </c>
      <c r="G699" s="62">
        <f t="shared" si="88"/>
        <v>41724</v>
      </c>
      <c r="H699" s="114" t="s">
        <v>2949</v>
      </c>
      <c r="I699" s="114" t="s">
        <v>2950</v>
      </c>
      <c r="J699" s="64" t="s">
        <v>2947</v>
      </c>
      <c r="K699" s="116" t="s">
        <v>37</v>
      </c>
      <c r="L699" s="114"/>
      <c r="M699" s="114"/>
      <c r="N699" s="114"/>
      <c r="O699" s="114"/>
      <c r="P699" s="114" t="s">
        <v>37</v>
      </c>
      <c r="Q699" s="114" t="s">
        <v>37</v>
      </c>
      <c r="R699" s="114"/>
      <c r="S699" s="114" t="s">
        <v>37</v>
      </c>
      <c r="T699" s="114"/>
      <c r="U699" s="114"/>
      <c r="V699" s="114"/>
      <c r="W699" s="114"/>
      <c r="X699" s="116"/>
      <c r="Y699" s="114" t="s">
        <v>37</v>
      </c>
      <c r="Z699" s="114"/>
      <c r="AA699" s="72" t="s">
        <v>2948</v>
      </c>
    </row>
    <row r="700" spans="1:27" s="113" customFormat="1" x14ac:dyDescent="0.3">
      <c r="A700" s="114" t="str">
        <f>LEFT(H700,4)</f>
        <v>2014</v>
      </c>
      <c r="B700" s="114" t="str">
        <f>MID(H700,6,3)</f>
        <v>085</v>
      </c>
      <c r="C700" s="114" t="str">
        <f>"1/1/"&amp;A700</f>
        <v>1/1/2014</v>
      </c>
      <c r="D700" s="114">
        <f>DATEVALUE(C700)</f>
        <v>41640</v>
      </c>
      <c r="E700" s="114">
        <f>D700+B700-1</f>
        <v>41724</v>
      </c>
      <c r="F700" s="62">
        <f>E700</f>
        <v>41724</v>
      </c>
      <c r="G700" s="62">
        <f t="shared" si="88"/>
        <v>41724</v>
      </c>
      <c r="H700" s="117" t="s">
        <v>2952</v>
      </c>
      <c r="I700" s="117" t="s">
        <v>3002</v>
      </c>
      <c r="J700" s="64" t="s">
        <v>2954</v>
      </c>
      <c r="K700" s="116" t="s">
        <v>37</v>
      </c>
      <c r="L700" s="114"/>
      <c r="M700" s="114"/>
      <c r="N700" s="114"/>
      <c r="O700" s="114"/>
      <c r="P700" s="114"/>
      <c r="Q700" s="114" t="s">
        <v>37</v>
      </c>
      <c r="R700" s="114"/>
      <c r="S700" s="114"/>
      <c r="T700" s="114"/>
      <c r="U700" s="114"/>
      <c r="V700" s="114"/>
      <c r="W700" s="114"/>
      <c r="X700" s="116"/>
      <c r="Y700" s="114"/>
      <c r="Z700" s="114"/>
      <c r="AA700" s="88" t="s">
        <v>2812</v>
      </c>
    </row>
    <row r="701" spans="1:27" s="115" customFormat="1" x14ac:dyDescent="0.3">
      <c r="A701" s="114" t="str">
        <f>LEFT(H701,4)</f>
        <v>2014</v>
      </c>
      <c r="B701" s="114" t="str">
        <f>MID(H701,6,3)</f>
        <v>095</v>
      </c>
      <c r="C701" s="114" t="str">
        <f>"1/1/"&amp;A701</f>
        <v>1/1/2014</v>
      </c>
      <c r="D701" s="114">
        <f>DATEVALUE(C701)</f>
        <v>41640</v>
      </c>
      <c r="E701" s="114">
        <f>D701+B701-1</f>
        <v>41734</v>
      </c>
      <c r="F701" s="62">
        <f>E701</f>
        <v>41734</v>
      </c>
      <c r="G701" s="62">
        <f t="shared" si="88"/>
        <v>41734</v>
      </c>
      <c r="H701" s="87" t="s">
        <v>2986</v>
      </c>
      <c r="I701" s="117" t="s">
        <v>2987</v>
      </c>
      <c r="J701" s="69" t="s">
        <v>2988</v>
      </c>
      <c r="K701" s="68"/>
      <c r="L701" s="117"/>
      <c r="M701" s="117"/>
      <c r="N701" s="117" t="s">
        <v>37</v>
      </c>
      <c r="O701" s="117"/>
      <c r="P701" s="117"/>
      <c r="Q701" s="117" t="s">
        <v>37</v>
      </c>
      <c r="R701" s="117"/>
      <c r="S701" s="117"/>
      <c r="T701" s="117"/>
      <c r="U701" s="117"/>
      <c r="V701" s="117" t="s">
        <v>37</v>
      </c>
      <c r="W701" s="117"/>
      <c r="X701" s="68"/>
      <c r="Y701" s="117" t="s">
        <v>37</v>
      </c>
      <c r="Z701" s="117"/>
      <c r="AA701" s="85" t="s">
        <v>513</v>
      </c>
    </row>
    <row r="702" spans="1:27" s="121" customFormat="1" x14ac:dyDescent="0.3">
      <c r="A702" s="114" t="str">
        <f>LEFT(H702,4)</f>
        <v>2014</v>
      </c>
      <c r="B702" s="114" t="str">
        <f>MID(H702,6,3)</f>
        <v>095</v>
      </c>
      <c r="C702" s="114" t="str">
        <f>"1/1/"&amp;A702</f>
        <v>1/1/2014</v>
      </c>
      <c r="D702" s="114">
        <f>DATEVALUE(C702)</f>
        <v>41640</v>
      </c>
      <c r="E702" s="114">
        <f>D702+B702-1</f>
        <v>41734</v>
      </c>
      <c r="F702" s="62">
        <f>E702</f>
        <v>41734</v>
      </c>
      <c r="G702" s="62">
        <f t="shared" si="88"/>
        <v>41734</v>
      </c>
      <c r="H702" s="87" t="s">
        <v>3014</v>
      </c>
      <c r="I702" s="87" t="s">
        <v>3014</v>
      </c>
      <c r="J702" s="69" t="s">
        <v>3015</v>
      </c>
      <c r="K702" s="68"/>
      <c r="L702" s="117"/>
      <c r="M702" s="117"/>
      <c r="N702" s="117" t="s">
        <v>37</v>
      </c>
      <c r="O702" s="117"/>
      <c r="P702" s="117"/>
      <c r="Q702" s="117"/>
      <c r="R702" s="117"/>
      <c r="S702" s="117"/>
      <c r="T702" s="117"/>
      <c r="U702" s="117"/>
      <c r="V702" s="117"/>
      <c r="W702" s="117" t="s">
        <v>37</v>
      </c>
      <c r="X702" s="68"/>
      <c r="Y702" s="117"/>
      <c r="Z702" s="117"/>
      <c r="AA702" s="85"/>
    </row>
    <row r="703" spans="1:27" s="115" customFormat="1" x14ac:dyDescent="0.3">
      <c r="A703" s="114" t="str">
        <f>LEFT(H703,4)</f>
        <v>2014</v>
      </c>
      <c r="B703" s="114" t="str">
        <f>MID(H703,6,3)</f>
        <v>095</v>
      </c>
      <c r="C703" s="114" t="str">
        <f>"1/1/"&amp;A703</f>
        <v>1/1/2014</v>
      </c>
      <c r="D703" s="114">
        <f>DATEVALUE(C703)</f>
        <v>41640</v>
      </c>
      <c r="E703" s="114">
        <f>D703+B703-1</f>
        <v>41734</v>
      </c>
      <c r="F703" s="62">
        <f>E703</f>
        <v>41734</v>
      </c>
      <c r="G703" s="62">
        <f t="shared" si="88"/>
        <v>41734</v>
      </c>
      <c r="H703" s="87" t="s">
        <v>3016</v>
      </c>
      <c r="I703" s="87" t="s">
        <v>2987</v>
      </c>
      <c r="J703" s="69" t="s">
        <v>904</v>
      </c>
      <c r="K703" s="68"/>
      <c r="L703" s="117"/>
      <c r="M703" s="117"/>
      <c r="N703" s="117" t="s">
        <v>37</v>
      </c>
      <c r="O703" s="117"/>
      <c r="P703" s="117"/>
      <c r="Q703" s="117"/>
      <c r="R703" s="117"/>
      <c r="S703" s="117"/>
      <c r="T703" s="117"/>
      <c r="U703" s="117"/>
      <c r="V703" s="117"/>
      <c r="W703" s="117" t="s">
        <v>37</v>
      </c>
      <c r="X703" s="68"/>
      <c r="Y703" s="117"/>
      <c r="Z703" s="117"/>
      <c r="AA703" s="85"/>
    </row>
    <row r="704" spans="1:27" s="115" customFormat="1" x14ac:dyDescent="0.3">
      <c r="A704" s="114" t="s">
        <v>2370</v>
      </c>
      <c r="B704" s="114" t="s">
        <v>2371</v>
      </c>
      <c r="C704" s="114" t="s">
        <v>2372</v>
      </c>
      <c r="D704" s="114">
        <v>40544</v>
      </c>
      <c r="E704" s="114">
        <v>40805</v>
      </c>
      <c r="F704" s="62">
        <v>40805</v>
      </c>
      <c r="G704" s="62">
        <f t="shared" si="88"/>
        <v>41741</v>
      </c>
      <c r="H704" s="87" t="s">
        <v>3017</v>
      </c>
      <c r="I704" s="87" t="s">
        <v>3017</v>
      </c>
      <c r="J704" s="69" t="s">
        <v>791</v>
      </c>
      <c r="K704" s="68"/>
      <c r="L704" s="117" t="s">
        <v>37</v>
      </c>
      <c r="M704" s="117" t="s">
        <v>37</v>
      </c>
      <c r="N704" s="117"/>
      <c r="O704" s="117"/>
      <c r="P704" s="117"/>
      <c r="Q704" s="117"/>
      <c r="R704" s="117"/>
      <c r="S704" s="117"/>
      <c r="T704" s="117"/>
      <c r="U704" s="117"/>
      <c r="V704" s="117"/>
      <c r="W704" s="117" t="s">
        <v>37</v>
      </c>
      <c r="X704" s="68"/>
      <c r="Y704" s="117"/>
      <c r="Z704" s="117"/>
      <c r="AA704" s="85"/>
    </row>
    <row r="705" spans="1:27" s="121" customFormat="1" x14ac:dyDescent="0.3">
      <c r="A705" s="114" t="s">
        <v>2370</v>
      </c>
      <c r="B705" s="114" t="s">
        <v>2371</v>
      </c>
      <c r="C705" s="114" t="s">
        <v>2372</v>
      </c>
      <c r="D705" s="114">
        <v>40544</v>
      </c>
      <c r="E705" s="114">
        <v>40805</v>
      </c>
      <c r="F705" s="62">
        <v>40805</v>
      </c>
      <c r="G705" s="62">
        <f t="shared" si="88"/>
        <v>41741</v>
      </c>
      <c r="H705" s="87" t="s">
        <v>3017</v>
      </c>
      <c r="I705" s="87" t="s">
        <v>3017</v>
      </c>
      <c r="J705" s="69" t="s">
        <v>316</v>
      </c>
      <c r="K705" s="68"/>
      <c r="L705" s="117"/>
      <c r="M705" s="117"/>
      <c r="N705" s="117"/>
      <c r="O705" s="117" t="s">
        <v>37</v>
      </c>
      <c r="P705" s="117"/>
      <c r="Q705" s="117"/>
      <c r="R705" s="117"/>
      <c r="S705" s="117"/>
      <c r="T705" s="117"/>
      <c r="U705" s="117"/>
      <c r="V705" s="117"/>
      <c r="W705" s="117" t="s">
        <v>37</v>
      </c>
      <c r="X705" s="68"/>
      <c r="Y705" s="117"/>
      <c r="Z705" s="117"/>
      <c r="AA705" s="85"/>
    </row>
    <row r="706" spans="1:27" s="121" customFormat="1" ht="22.8" x14ac:dyDescent="0.3">
      <c r="A706" s="114" t="str">
        <f>LEFT(H706,4)</f>
        <v>2014</v>
      </c>
      <c r="B706" s="114" t="str">
        <f>MID(H706,6,3)</f>
        <v>103</v>
      </c>
      <c r="C706" s="114" t="str">
        <f>"1/1/"&amp;A706</f>
        <v>1/1/2014</v>
      </c>
      <c r="D706" s="114">
        <f>DATEVALUE(C706)</f>
        <v>41640</v>
      </c>
      <c r="E706" s="114">
        <f>D706+B706-1</f>
        <v>41742</v>
      </c>
      <c r="F706" s="62">
        <f>E706</f>
        <v>41742</v>
      </c>
      <c r="G706" s="62">
        <f t="shared" ref="G706:G769" si="95">DATEVALUE("1/1/"&amp;LEFT(H706,4))+MID(H706,6,3)-1</f>
        <v>41742</v>
      </c>
      <c r="H706" s="117" t="s">
        <v>2995</v>
      </c>
      <c r="I706" s="66" t="s">
        <v>2996</v>
      </c>
      <c r="J706" s="64" t="s">
        <v>2773</v>
      </c>
      <c r="K706" s="116" t="s">
        <v>37</v>
      </c>
      <c r="L706" s="66"/>
      <c r="M706" s="66"/>
      <c r="N706" s="66" t="s">
        <v>37</v>
      </c>
      <c r="O706" s="66"/>
      <c r="P706" s="66"/>
      <c r="Q706" s="66" t="s">
        <v>37</v>
      </c>
      <c r="R706" s="66"/>
      <c r="S706" s="66"/>
      <c r="T706" s="66"/>
      <c r="U706" s="66"/>
      <c r="V706" s="66"/>
      <c r="W706" s="66"/>
      <c r="X706" s="116"/>
      <c r="Y706" s="66" t="s">
        <v>37</v>
      </c>
      <c r="Z706" s="66"/>
      <c r="AA706" s="72" t="s">
        <v>2997</v>
      </c>
    </row>
    <row r="707" spans="1:27" s="115" customFormat="1" x14ac:dyDescent="0.3">
      <c r="A707" s="114" t="str">
        <f>LEFT(H707,4)</f>
        <v>2014</v>
      </c>
      <c r="B707" s="114" t="str">
        <f>MID(H707,6,3)</f>
        <v>119</v>
      </c>
      <c r="C707" s="114" t="str">
        <f>"1/1/"&amp;A707</f>
        <v>1/1/2014</v>
      </c>
      <c r="D707" s="114">
        <f>DATEVALUE(C707)</f>
        <v>41640</v>
      </c>
      <c r="E707" s="114">
        <f>D707+B707-1</f>
        <v>41758</v>
      </c>
      <c r="F707" s="62">
        <f>E707</f>
        <v>41758</v>
      </c>
      <c r="G707" s="62">
        <f t="shared" si="95"/>
        <v>41758</v>
      </c>
      <c r="H707" s="68" t="s">
        <v>2998</v>
      </c>
      <c r="I707" s="117"/>
      <c r="J707" s="69" t="s">
        <v>2999</v>
      </c>
      <c r="K707" s="68" t="s">
        <v>37</v>
      </c>
      <c r="L707" s="117"/>
      <c r="M707" s="117"/>
      <c r="N707" s="117"/>
      <c r="O707" s="117"/>
      <c r="P707" s="117"/>
      <c r="Q707" s="117"/>
      <c r="R707" s="117"/>
      <c r="S707" s="117"/>
      <c r="T707" s="117"/>
      <c r="U707" s="117"/>
      <c r="V707" s="117"/>
      <c r="W707" s="117"/>
      <c r="X707" s="68"/>
      <c r="Y707" s="117"/>
      <c r="Z707" s="117"/>
      <c r="AA707" s="83" t="s">
        <v>3000</v>
      </c>
    </row>
    <row r="708" spans="1:27" s="121" customFormat="1" x14ac:dyDescent="0.3">
      <c r="A708" s="117"/>
      <c r="B708" s="117"/>
      <c r="C708" s="117"/>
      <c r="D708" s="117"/>
      <c r="E708" s="117"/>
      <c r="F708" s="117"/>
      <c r="G708" s="62">
        <f t="shared" si="95"/>
        <v>41759</v>
      </c>
      <c r="H708" s="117" t="s">
        <v>3002</v>
      </c>
      <c r="I708" s="117" t="s">
        <v>3003</v>
      </c>
      <c r="J708" s="86" t="s">
        <v>3005</v>
      </c>
      <c r="K708" s="117" t="s">
        <v>37</v>
      </c>
      <c r="L708" s="117"/>
      <c r="M708" s="117"/>
      <c r="N708" s="117"/>
      <c r="O708" s="117"/>
      <c r="P708" s="117"/>
      <c r="Q708" s="117" t="s">
        <v>37</v>
      </c>
      <c r="R708" s="117"/>
      <c r="S708" s="117"/>
      <c r="T708" s="117"/>
      <c r="U708" s="117"/>
      <c r="V708" s="117"/>
      <c r="W708" s="117"/>
      <c r="X708" s="117"/>
      <c r="Y708" s="117"/>
      <c r="Z708" s="117"/>
      <c r="AA708" s="88" t="s">
        <v>2633</v>
      </c>
    </row>
    <row r="709" spans="1:27" s="121" customFormat="1" x14ac:dyDescent="0.3">
      <c r="A709" s="114" t="str">
        <f>LEFT(H709,4)</f>
        <v>2014</v>
      </c>
      <c r="B709" s="114" t="str">
        <f>MID(H709,6,3)</f>
        <v>120</v>
      </c>
      <c r="C709" s="114" t="str">
        <f>"1/1/"&amp;A709</f>
        <v>1/1/2014</v>
      </c>
      <c r="D709" s="114">
        <f>DATEVALUE(C709)</f>
        <v>41640</v>
      </c>
      <c r="E709" s="114">
        <f>D709+B709-1</f>
        <v>41759</v>
      </c>
      <c r="F709" s="62">
        <f>E709</f>
        <v>41759</v>
      </c>
      <c r="G709" s="62">
        <f t="shared" si="95"/>
        <v>41759</v>
      </c>
      <c r="H709" s="114" t="s">
        <v>3004</v>
      </c>
      <c r="I709" s="114" t="s">
        <v>3012</v>
      </c>
      <c r="J709" s="64" t="s">
        <v>3007</v>
      </c>
      <c r="K709" s="116" t="s">
        <v>37</v>
      </c>
      <c r="L709" s="114"/>
      <c r="M709" s="114"/>
      <c r="N709" s="114"/>
      <c r="O709" s="114"/>
      <c r="P709" s="114" t="s">
        <v>37</v>
      </c>
      <c r="Q709" s="114" t="s">
        <v>37</v>
      </c>
      <c r="R709" s="114"/>
      <c r="S709" s="114" t="s">
        <v>37</v>
      </c>
      <c r="T709" s="114"/>
      <c r="U709" s="114"/>
      <c r="V709" s="114"/>
      <c r="W709" s="114"/>
      <c r="X709" s="116"/>
      <c r="Y709" s="114" t="s">
        <v>37</v>
      </c>
      <c r="Z709" s="114"/>
      <c r="AA709" s="72" t="s">
        <v>3013</v>
      </c>
    </row>
    <row r="710" spans="1:27" s="121" customFormat="1" x14ac:dyDescent="0.3">
      <c r="A710" s="114" t="str">
        <f>LEFT(H710,4)</f>
        <v>2014</v>
      </c>
      <c r="B710" s="114" t="str">
        <f>MID(H710,6,3)</f>
        <v>120</v>
      </c>
      <c r="C710" s="114" t="str">
        <f>"1/1/"&amp;A710</f>
        <v>1/1/2014</v>
      </c>
      <c r="D710" s="114">
        <f>DATEVALUE(C710)</f>
        <v>41640</v>
      </c>
      <c r="E710" s="114">
        <f>D710+B710-1</f>
        <v>41759</v>
      </c>
      <c r="F710" s="62">
        <f>E710</f>
        <v>41759</v>
      </c>
      <c r="G710" s="62">
        <f t="shared" si="95"/>
        <v>41759</v>
      </c>
      <c r="H710" s="117" t="s">
        <v>3003</v>
      </c>
      <c r="I710" s="117" t="s">
        <v>3037</v>
      </c>
      <c r="J710" s="64" t="s">
        <v>3006</v>
      </c>
      <c r="K710" s="116" t="s">
        <v>37</v>
      </c>
      <c r="L710" s="114"/>
      <c r="M710" s="114"/>
      <c r="N710" s="114"/>
      <c r="O710" s="114"/>
      <c r="P710" s="114"/>
      <c r="Q710" s="114" t="s">
        <v>37</v>
      </c>
      <c r="R710" s="114"/>
      <c r="S710" s="114"/>
      <c r="T710" s="114"/>
      <c r="U710" s="114"/>
      <c r="V710" s="114"/>
      <c r="W710" s="114"/>
      <c r="X710" s="116"/>
      <c r="Y710" s="114"/>
      <c r="Z710" s="114"/>
      <c r="AA710" s="88" t="s">
        <v>2812</v>
      </c>
    </row>
    <row r="711" spans="1:27" s="121" customFormat="1" ht="22.8" x14ac:dyDescent="0.3">
      <c r="A711" s="114" t="str">
        <f>LEFT(H711,4)</f>
        <v>2014</v>
      </c>
      <c r="B711" s="114" t="str">
        <f>MID(H711,6,3)</f>
        <v>121</v>
      </c>
      <c r="C711" s="114" t="str">
        <f>"1/1/"&amp;A711</f>
        <v>1/1/2014</v>
      </c>
      <c r="D711" s="114">
        <f>DATEVALUE(C711)</f>
        <v>41640</v>
      </c>
      <c r="E711" s="114">
        <f>D711+B711-1</f>
        <v>41760</v>
      </c>
      <c r="F711" s="62">
        <f>E711</f>
        <v>41760</v>
      </c>
      <c r="G711" s="62">
        <f t="shared" si="95"/>
        <v>41760</v>
      </c>
      <c r="H711" s="87" t="s">
        <v>3018</v>
      </c>
      <c r="I711" s="117"/>
      <c r="J711" s="69" t="s">
        <v>443</v>
      </c>
      <c r="K711" s="68" t="s">
        <v>37</v>
      </c>
      <c r="L711" s="117"/>
      <c r="M711" s="117"/>
      <c r="N711" s="117"/>
      <c r="O711" s="117"/>
      <c r="P711" s="117"/>
      <c r="Q711" s="117"/>
      <c r="R711" s="117"/>
      <c r="S711" s="117"/>
      <c r="T711" s="117"/>
      <c r="U711" s="117"/>
      <c r="V711" s="117"/>
      <c r="W711" s="117"/>
      <c r="X711" s="68"/>
      <c r="Y711" s="117"/>
      <c r="Z711" s="117"/>
      <c r="AA711" s="88" t="s">
        <v>3257</v>
      </c>
    </row>
    <row r="712" spans="1:27" s="121" customFormat="1" x14ac:dyDescent="0.3">
      <c r="A712" s="117"/>
      <c r="B712" s="117"/>
      <c r="C712" s="117"/>
      <c r="D712" s="117"/>
      <c r="E712" s="117"/>
      <c r="F712" s="117"/>
      <c r="G712" s="62">
        <f t="shared" si="95"/>
        <v>41769</v>
      </c>
      <c r="H712" s="117" t="s">
        <v>3037</v>
      </c>
      <c r="I712" s="117" t="s">
        <v>3038</v>
      </c>
      <c r="J712" s="86" t="s">
        <v>3039</v>
      </c>
      <c r="K712" s="117" t="s">
        <v>37</v>
      </c>
      <c r="L712" s="117"/>
      <c r="M712" s="117"/>
      <c r="N712" s="117"/>
      <c r="O712" s="117"/>
      <c r="P712" s="117"/>
      <c r="Q712" s="117" t="s">
        <v>37</v>
      </c>
      <c r="R712" s="117"/>
      <c r="S712" s="117"/>
      <c r="T712" s="117"/>
      <c r="U712" s="117"/>
      <c r="V712" s="117"/>
      <c r="W712" s="117"/>
      <c r="X712" s="117"/>
      <c r="Y712" s="117"/>
      <c r="Z712" s="117"/>
      <c r="AA712" s="88" t="s">
        <v>3081</v>
      </c>
    </row>
    <row r="713" spans="1:27" s="121" customFormat="1" ht="22.8" x14ac:dyDescent="0.3">
      <c r="A713" s="114" t="str">
        <f t="shared" ref="A713:A718" si="96">LEFT(H713,4)</f>
        <v>2014</v>
      </c>
      <c r="B713" s="114" t="str">
        <f t="shared" ref="B713:B718" si="97">MID(H713,6,3)</f>
        <v>130</v>
      </c>
      <c r="C713" s="114" t="str">
        <f t="shared" ref="C713:C718" si="98">"1/1/"&amp;A713</f>
        <v>1/1/2014</v>
      </c>
      <c r="D713" s="114">
        <f t="shared" ref="D713:D718" si="99">DATEVALUE(C713)</f>
        <v>41640</v>
      </c>
      <c r="E713" s="114">
        <f t="shared" ref="E713:E718" si="100">D713+B713-1</f>
        <v>41769</v>
      </c>
      <c r="F713" s="62">
        <f t="shared" ref="F713:F718" si="101">E713</f>
        <v>41769</v>
      </c>
      <c r="G713" s="62">
        <f t="shared" si="95"/>
        <v>41769</v>
      </c>
      <c r="H713" s="114" t="s">
        <v>3022</v>
      </c>
      <c r="I713" s="114" t="s">
        <v>3023</v>
      </c>
      <c r="J713" s="64" t="s">
        <v>3021</v>
      </c>
      <c r="K713" s="116" t="s">
        <v>37</v>
      </c>
      <c r="L713" s="114"/>
      <c r="M713" s="114"/>
      <c r="N713" s="114"/>
      <c r="O713" s="114"/>
      <c r="P713" s="114"/>
      <c r="Q713" s="114"/>
      <c r="R713" s="114"/>
      <c r="S713" s="114"/>
      <c r="T713" s="114" t="s">
        <v>37</v>
      </c>
      <c r="U713" s="114"/>
      <c r="V713" s="114"/>
      <c r="W713" s="114"/>
      <c r="X713" s="116"/>
      <c r="Y713" s="114"/>
      <c r="Z713" s="114"/>
      <c r="AA713" s="72" t="s">
        <v>3091</v>
      </c>
    </row>
    <row r="714" spans="1:27" s="121" customFormat="1" x14ac:dyDescent="0.3">
      <c r="A714" s="114" t="str">
        <f t="shared" si="96"/>
        <v>2014</v>
      </c>
      <c r="B714" s="114" t="str">
        <f t="shared" si="97"/>
        <v>130</v>
      </c>
      <c r="C714" s="114" t="str">
        <f t="shared" si="98"/>
        <v>1/1/2014</v>
      </c>
      <c r="D714" s="114">
        <f t="shared" si="99"/>
        <v>41640</v>
      </c>
      <c r="E714" s="114">
        <f t="shared" si="100"/>
        <v>41769</v>
      </c>
      <c r="F714" s="62">
        <f t="shared" si="101"/>
        <v>41769</v>
      </c>
      <c r="G714" s="62">
        <f t="shared" si="95"/>
        <v>41769</v>
      </c>
      <c r="H714" s="117" t="s">
        <v>3038</v>
      </c>
      <c r="I714" s="117" t="s">
        <v>3052</v>
      </c>
      <c r="J714" s="64" t="s">
        <v>3040</v>
      </c>
      <c r="K714" s="116" t="s">
        <v>37</v>
      </c>
      <c r="L714" s="114"/>
      <c r="M714" s="114"/>
      <c r="N714" s="114"/>
      <c r="O714" s="114"/>
      <c r="P714" s="114"/>
      <c r="Q714" s="114" t="s">
        <v>37</v>
      </c>
      <c r="R714" s="114"/>
      <c r="S714" s="114"/>
      <c r="T714" s="114"/>
      <c r="U714" s="114"/>
      <c r="V714" s="114"/>
      <c r="W714" s="114"/>
      <c r="X714" s="116"/>
      <c r="Y714" s="114"/>
      <c r="Z714" s="114"/>
      <c r="AA714" s="88" t="s">
        <v>3082</v>
      </c>
    </row>
    <row r="715" spans="1:27" s="121" customFormat="1" x14ac:dyDescent="0.3">
      <c r="A715" s="114" t="str">
        <f t="shared" si="96"/>
        <v>2014</v>
      </c>
      <c r="B715" s="114" t="str">
        <f t="shared" si="97"/>
        <v>134</v>
      </c>
      <c r="C715" s="114" t="str">
        <f t="shared" si="98"/>
        <v>1/1/2014</v>
      </c>
      <c r="D715" s="114">
        <f t="shared" si="99"/>
        <v>41640</v>
      </c>
      <c r="E715" s="114">
        <f t="shared" si="100"/>
        <v>41773</v>
      </c>
      <c r="F715" s="62">
        <f t="shared" si="101"/>
        <v>41773</v>
      </c>
      <c r="G715" s="62">
        <f t="shared" si="95"/>
        <v>41773</v>
      </c>
      <c r="H715" s="68" t="s">
        <v>3031</v>
      </c>
      <c r="I715" s="117"/>
      <c r="J715" s="69" t="s">
        <v>3030</v>
      </c>
      <c r="K715" s="68" t="s">
        <v>37</v>
      </c>
      <c r="L715" s="117"/>
      <c r="M715" s="117"/>
      <c r="N715" s="117"/>
      <c r="O715" s="117"/>
      <c r="P715" s="117"/>
      <c r="Q715" s="117"/>
      <c r="R715" s="117"/>
      <c r="S715" s="117"/>
      <c r="T715" s="117"/>
      <c r="U715" s="117"/>
      <c r="V715" s="117"/>
      <c r="W715" s="117"/>
      <c r="X715" s="68"/>
      <c r="Y715" s="117"/>
      <c r="Z715" s="117"/>
      <c r="AA715" s="83" t="s">
        <v>3000</v>
      </c>
    </row>
    <row r="716" spans="1:27" s="115" customFormat="1" x14ac:dyDescent="0.3">
      <c r="A716" s="114" t="str">
        <f t="shared" si="96"/>
        <v>2014</v>
      </c>
      <c r="B716" s="114" t="str">
        <f t="shared" si="97"/>
        <v>135</v>
      </c>
      <c r="C716" s="114" t="str">
        <f t="shared" si="98"/>
        <v>1/1/2014</v>
      </c>
      <c r="D716" s="114">
        <f t="shared" si="99"/>
        <v>41640</v>
      </c>
      <c r="E716" s="114">
        <f t="shared" si="100"/>
        <v>41774</v>
      </c>
      <c r="F716" s="62">
        <f t="shared" si="101"/>
        <v>41774</v>
      </c>
      <c r="G716" s="62">
        <f t="shared" si="95"/>
        <v>41774</v>
      </c>
      <c r="H716" s="87" t="s">
        <v>3034</v>
      </c>
      <c r="I716" s="117" t="s">
        <v>3035</v>
      </c>
      <c r="J716" s="69" t="s">
        <v>3036</v>
      </c>
      <c r="K716" s="68"/>
      <c r="L716" s="117"/>
      <c r="M716" s="117"/>
      <c r="N716" s="117" t="s">
        <v>37</v>
      </c>
      <c r="O716" s="117"/>
      <c r="P716" s="117"/>
      <c r="Q716" s="117" t="s">
        <v>37</v>
      </c>
      <c r="R716" s="117"/>
      <c r="S716" s="117"/>
      <c r="T716" s="117"/>
      <c r="U716" s="117"/>
      <c r="V716" s="117" t="s">
        <v>37</v>
      </c>
      <c r="W716" s="117"/>
      <c r="X716" s="68"/>
      <c r="Y716" s="117" t="s">
        <v>37</v>
      </c>
      <c r="Z716" s="117"/>
      <c r="AA716" s="85" t="s">
        <v>513</v>
      </c>
    </row>
    <row r="717" spans="1:27" s="121" customFormat="1" x14ac:dyDescent="0.3">
      <c r="A717" s="114" t="str">
        <f t="shared" si="96"/>
        <v>2014</v>
      </c>
      <c r="B717" s="114" t="str">
        <f t="shared" si="97"/>
        <v>135</v>
      </c>
      <c r="C717" s="114" t="str">
        <f t="shared" si="98"/>
        <v>1/1/2014</v>
      </c>
      <c r="D717" s="114">
        <f t="shared" si="99"/>
        <v>41640</v>
      </c>
      <c r="E717" s="114">
        <f t="shared" si="100"/>
        <v>41774</v>
      </c>
      <c r="F717" s="62">
        <f t="shared" si="101"/>
        <v>41774</v>
      </c>
      <c r="G717" s="62">
        <f t="shared" si="95"/>
        <v>41774</v>
      </c>
      <c r="H717" s="87" t="s">
        <v>3133</v>
      </c>
      <c r="I717" s="117" t="s">
        <v>3133</v>
      </c>
      <c r="J717" s="69" t="s">
        <v>315</v>
      </c>
      <c r="K717" s="68"/>
      <c r="L717" s="117"/>
      <c r="M717" s="117"/>
      <c r="N717" s="117" t="s">
        <v>37</v>
      </c>
      <c r="O717" s="117"/>
      <c r="P717" s="117"/>
      <c r="Q717" s="117"/>
      <c r="R717" s="117"/>
      <c r="S717" s="117"/>
      <c r="T717" s="117"/>
      <c r="U717" s="117"/>
      <c r="V717" s="117"/>
      <c r="W717" s="117" t="s">
        <v>37</v>
      </c>
      <c r="X717" s="68"/>
      <c r="Y717" s="117"/>
      <c r="Z717" s="117"/>
      <c r="AA717" s="85"/>
    </row>
    <row r="718" spans="1:27" s="115" customFormat="1" x14ac:dyDescent="0.3">
      <c r="A718" s="114" t="str">
        <f t="shared" si="96"/>
        <v>2014</v>
      </c>
      <c r="B718" s="114" t="str">
        <f t="shared" si="97"/>
        <v>135</v>
      </c>
      <c r="C718" s="114" t="str">
        <f t="shared" si="98"/>
        <v>1/1/2014</v>
      </c>
      <c r="D718" s="114">
        <f t="shared" si="99"/>
        <v>41640</v>
      </c>
      <c r="E718" s="114">
        <f t="shared" si="100"/>
        <v>41774</v>
      </c>
      <c r="F718" s="62">
        <f t="shared" si="101"/>
        <v>41774</v>
      </c>
      <c r="G718" s="62">
        <f t="shared" si="95"/>
        <v>41774</v>
      </c>
      <c r="H718" s="87" t="s">
        <v>3134</v>
      </c>
      <c r="I718" s="87" t="s">
        <v>3135</v>
      </c>
      <c r="J718" s="69" t="s">
        <v>481</v>
      </c>
      <c r="K718" s="68"/>
      <c r="L718" s="117"/>
      <c r="M718" s="117"/>
      <c r="N718" s="117" t="s">
        <v>37</v>
      </c>
      <c r="O718" s="117"/>
      <c r="P718" s="117"/>
      <c r="Q718" s="117"/>
      <c r="R718" s="117"/>
      <c r="S718" s="117"/>
      <c r="T718" s="117"/>
      <c r="U718" s="117"/>
      <c r="V718" s="117"/>
      <c r="W718" s="117" t="s">
        <v>37</v>
      </c>
      <c r="X718" s="68"/>
      <c r="Y718" s="117"/>
      <c r="Z718" s="117"/>
      <c r="AA718" s="85"/>
    </row>
    <row r="719" spans="1:27" s="115" customFormat="1" x14ac:dyDescent="0.3">
      <c r="A719" s="117"/>
      <c r="B719" s="117"/>
      <c r="C719" s="117"/>
      <c r="D719" s="117"/>
      <c r="E719" s="117"/>
      <c r="F719" s="117"/>
      <c r="G719" s="62">
        <f t="shared" si="95"/>
        <v>41779</v>
      </c>
      <c r="H719" s="117" t="s">
        <v>3052</v>
      </c>
      <c r="I719" s="117" t="s">
        <v>3053</v>
      </c>
      <c r="J719" s="86" t="s">
        <v>3047</v>
      </c>
      <c r="K719" s="117" t="s">
        <v>37</v>
      </c>
      <c r="L719" s="117"/>
      <c r="M719" s="117"/>
      <c r="N719" s="117"/>
      <c r="O719" s="117"/>
      <c r="P719" s="117"/>
      <c r="Q719" s="117" t="s">
        <v>37</v>
      </c>
      <c r="R719" s="117"/>
      <c r="S719" s="117"/>
      <c r="T719" s="117"/>
      <c r="U719" s="117"/>
      <c r="V719" s="117"/>
      <c r="W719" s="117"/>
      <c r="X719" s="117"/>
      <c r="Y719" s="117"/>
      <c r="Z719" s="117"/>
      <c r="AA719" s="88" t="s">
        <v>2863</v>
      </c>
    </row>
    <row r="720" spans="1:27" s="121" customFormat="1" ht="22.8" x14ac:dyDescent="0.3">
      <c r="A720" s="114" t="str">
        <f t="shared" ref="A720:A725" si="102">LEFT(H720,4)</f>
        <v>2014</v>
      </c>
      <c r="B720" s="114" t="str">
        <f t="shared" ref="B720:B725" si="103">MID(H720,6,3)</f>
        <v>140</v>
      </c>
      <c r="C720" s="114" t="str">
        <f t="shared" ref="C720:C725" si="104">"1/1/"&amp;A720</f>
        <v>1/1/2014</v>
      </c>
      <c r="D720" s="114">
        <f t="shared" ref="D720:D725" si="105">DATEVALUE(C720)</f>
        <v>41640</v>
      </c>
      <c r="E720" s="114">
        <f t="shared" ref="E720:E725" si="106">D720+B720-1</f>
        <v>41779</v>
      </c>
      <c r="F720" s="62">
        <f t="shared" ref="F720:F725" si="107">E720</f>
        <v>41779</v>
      </c>
      <c r="G720" s="62">
        <f t="shared" si="95"/>
        <v>41779</v>
      </c>
      <c r="H720" s="117" t="s">
        <v>3050</v>
      </c>
      <c r="I720" s="117" t="s">
        <v>3051</v>
      </c>
      <c r="J720" s="69" t="s">
        <v>3049</v>
      </c>
      <c r="K720" s="68"/>
      <c r="L720" s="117"/>
      <c r="M720" s="117"/>
      <c r="N720" s="117" t="s">
        <v>37</v>
      </c>
      <c r="O720" s="117"/>
      <c r="P720" s="117"/>
      <c r="Q720" s="117" t="s">
        <v>37</v>
      </c>
      <c r="R720" s="117"/>
      <c r="S720" s="117"/>
      <c r="T720" s="117" t="s">
        <v>37</v>
      </c>
      <c r="U720" s="117"/>
      <c r="V720" s="117"/>
      <c r="W720" s="117"/>
      <c r="X720" s="68"/>
      <c r="Y720" s="117" t="s">
        <v>37</v>
      </c>
      <c r="Z720" s="117"/>
      <c r="AA720" s="83" t="s">
        <v>162</v>
      </c>
    </row>
    <row r="721" spans="1:27" s="121" customFormat="1" x14ac:dyDescent="0.3">
      <c r="A721" s="114" t="str">
        <f t="shared" si="102"/>
        <v>2014</v>
      </c>
      <c r="B721" s="114" t="str">
        <f t="shared" si="103"/>
        <v>140</v>
      </c>
      <c r="C721" s="114" t="str">
        <f t="shared" si="104"/>
        <v>1/1/2014</v>
      </c>
      <c r="D721" s="114">
        <f t="shared" si="105"/>
        <v>41640</v>
      </c>
      <c r="E721" s="114">
        <f t="shared" si="106"/>
        <v>41779</v>
      </c>
      <c r="F721" s="62">
        <f t="shared" si="107"/>
        <v>41779</v>
      </c>
      <c r="G721" s="62">
        <f t="shared" si="95"/>
        <v>41779</v>
      </c>
      <c r="H721" s="117" t="s">
        <v>3053</v>
      </c>
      <c r="I721" s="117" t="s">
        <v>3070</v>
      </c>
      <c r="J721" s="64" t="s">
        <v>3048</v>
      </c>
      <c r="K721" s="116" t="s">
        <v>37</v>
      </c>
      <c r="L721" s="114"/>
      <c r="M721" s="114"/>
      <c r="N721" s="114"/>
      <c r="O721" s="114"/>
      <c r="P721" s="114"/>
      <c r="Q721" s="114" t="s">
        <v>37</v>
      </c>
      <c r="R721" s="114"/>
      <c r="S721" s="114"/>
      <c r="T721" s="114"/>
      <c r="U721" s="114"/>
      <c r="V721" s="114"/>
      <c r="W721" s="114"/>
      <c r="X721" s="116"/>
      <c r="Y721" s="114"/>
      <c r="Z721" s="114"/>
      <c r="AA721" s="72" t="s">
        <v>2864</v>
      </c>
    </row>
    <row r="722" spans="1:27" s="115" customFormat="1" x14ac:dyDescent="0.3">
      <c r="A722" s="114" t="str">
        <f t="shared" si="102"/>
        <v>2014</v>
      </c>
      <c r="B722" s="114" t="str">
        <f t="shared" si="103"/>
        <v>142</v>
      </c>
      <c r="C722" s="114" t="str">
        <f t="shared" si="104"/>
        <v>1/1/2014</v>
      </c>
      <c r="D722" s="114">
        <f t="shared" si="105"/>
        <v>41640</v>
      </c>
      <c r="E722" s="114">
        <f t="shared" si="106"/>
        <v>41781</v>
      </c>
      <c r="F722" s="62">
        <f t="shared" si="107"/>
        <v>41781</v>
      </c>
      <c r="G722" s="62">
        <f t="shared" si="95"/>
        <v>41781</v>
      </c>
      <c r="H722" s="87" t="s">
        <v>3057</v>
      </c>
      <c r="I722" s="117"/>
      <c r="J722" s="69" t="s">
        <v>3056</v>
      </c>
      <c r="K722" s="68" t="s">
        <v>37</v>
      </c>
      <c r="L722" s="117"/>
      <c r="M722" s="117"/>
      <c r="N722" s="117"/>
      <c r="O722" s="117"/>
      <c r="P722" s="117"/>
      <c r="Q722" s="117"/>
      <c r="R722" s="117"/>
      <c r="S722" s="117"/>
      <c r="T722" s="117"/>
      <c r="U722" s="117"/>
      <c r="V722" s="117"/>
      <c r="W722" s="117"/>
      <c r="X722" s="68" t="s">
        <v>37</v>
      </c>
      <c r="Y722" s="117"/>
      <c r="Z722" s="117"/>
      <c r="AA722" s="86"/>
    </row>
    <row r="723" spans="1:27" s="115" customFormat="1" x14ac:dyDescent="0.3">
      <c r="A723" s="114" t="str">
        <f t="shared" si="102"/>
        <v>2014</v>
      </c>
      <c r="B723" s="114" t="str">
        <f t="shared" si="103"/>
        <v>148</v>
      </c>
      <c r="C723" s="114" t="str">
        <f t="shared" si="104"/>
        <v>1/1/2014</v>
      </c>
      <c r="D723" s="114">
        <f t="shared" si="105"/>
        <v>41640</v>
      </c>
      <c r="E723" s="114">
        <f t="shared" si="106"/>
        <v>41787</v>
      </c>
      <c r="F723" s="62">
        <f t="shared" si="107"/>
        <v>41787</v>
      </c>
      <c r="G723" s="62">
        <f t="shared" si="95"/>
        <v>41787</v>
      </c>
      <c r="H723" s="68" t="s">
        <v>3061</v>
      </c>
      <c r="I723" s="117"/>
      <c r="J723" s="69" t="s">
        <v>3060</v>
      </c>
      <c r="K723" s="68" t="s">
        <v>37</v>
      </c>
      <c r="L723" s="117"/>
      <c r="M723" s="117"/>
      <c r="N723" s="117"/>
      <c r="O723" s="117"/>
      <c r="P723" s="117" t="s">
        <v>37</v>
      </c>
      <c r="Q723" s="117"/>
      <c r="R723" s="117"/>
      <c r="S723" s="117"/>
      <c r="T723" s="117"/>
      <c r="U723" s="117"/>
      <c r="V723" s="117"/>
      <c r="W723" s="117"/>
      <c r="X723" s="68"/>
      <c r="Y723" s="117"/>
      <c r="Z723" s="117"/>
      <c r="AA723" s="83" t="s">
        <v>3064</v>
      </c>
    </row>
    <row r="724" spans="1:27" s="115" customFormat="1" x14ac:dyDescent="0.3">
      <c r="A724" s="114" t="str">
        <f t="shared" si="102"/>
        <v>2014</v>
      </c>
      <c r="B724" s="114" t="str">
        <f t="shared" si="103"/>
        <v>148</v>
      </c>
      <c r="C724" s="114" t="str">
        <f t="shared" si="104"/>
        <v>1/1/2014</v>
      </c>
      <c r="D724" s="114">
        <f t="shared" si="105"/>
        <v>41640</v>
      </c>
      <c r="E724" s="114">
        <f t="shared" si="106"/>
        <v>41787</v>
      </c>
      <c r="F724" s="62">
        <f t="shared" si="107"/>
        <v>41787</v>
      </c>
      <c r="G724" s="62">
        <f t="shared" si="95"/>
        <v>41787</v>
      </c>
      <c r="H724" s="68" t="s">
        <v>3061</v>
      </c>
      <c r="I724" s="117"/>
      <c r="J724" s="69" t="s">
        <v>3062</v>
      </c>
      <c r="K724" s="68" t="s">
        <v>37</v>
      </c>
      <c r="L724" s="117"/>
      <c r="M724" s="117"/>
      <c r="N724" s="117"/>
      <c r="O724" s="117"/>
      <c r="P724" s="117"/>
      <c r="Q724" s="117"/>
      <c r="R724" s="117" t="s">
        <v>37</v>
      </c>
      <c r="S724" s="117"/>
      <c r="T724" s="117"/>
      <c r="U724" s="117"/>
      <c r="V724" s="117"/>
      <c r="W724" s="117"/>
      <c r="X724" s="68"/>
      <c r="Y724" s="117"/>
      <c r="Z724" s="117"/>
      <c r="AA724" s="83" t="s">
        <v>3063</v>
      </c>
    </row>
    <row r="725" spans="1:27" s="115" customFormat="1" ht="22.8" x14ac:dyDescent="0.3">
      <c r="A725" s="114" t="str">
        <f t="shared" si="102"/>
        <v>2014</v>
      </c>
      <c r="B725" s="114" t="str">
        <f t="shared" si="103"/>
        <v>150</v>
      </c>
      <c r="C725" s="114" t="str">
        <f t="shared" si="104"/>
        <v>1/1/2014</v>
      </c>
      <c r="D725" s="114">
        <f t="shared" si="105"/>
        <v>41640</v>
      </c>
      <c r="E725" s="114">
        <f t="shared" si="106"/>
        <v>41789</v>
      </c>
      <c r="F725" s="62">
        <f t="shared" si="107"/>
        <v>41789</v>
      </c>
      <c r="G725" s="62">
        <f t="shared" si="95"/>
        <v>41789</v>
      </c>
      <c r="H725" s="87" t="s">
        <v>3065</v>
      </c>
      <c r="I725" s="117"/>
      <c r="J725" s="69" t="s">
        <v>443</v>
      </c>
      <c r="K725" s="68" t="s">
        <v>37</v>
      </c>
      <c r="L725" s="117"/>
      <c r="M725" s="117"/>
      <c r="N725" s="117"/>
      <c r="O725" s="117"/>
      <c r="P725" s="117"/>
      <c r="Q725" s="117"/>
      <c r="R725" s="117"/>
      <c r="S725" s="117"/>
      <c r="T725" s="117"/>
      <c r="U725" s="117"/>
      <c r="V725" s="117"/>
      <c r="W725" s="117"/>
      <c r="X725" s="68"/>
      <c r="Y725" s="117"/>
      <c r="Z725" s="117"/>
      <c r="AA725" s="88" t="s">
        <v>3258</v>
      </c>
    </row>
    <row r="726" spans="1:27" s="115" customFormat="1" x14ac:dyDescent="0.3">
      <c r="A726" s="117"/>
      <c r="B726" s="117"/>
      <c r="C726" s="117"/>
      <c r="D726" s="117"/>
      <c r="E726" s="117"/>
      <c r="F726" s="117"/>
      <c r="G726" s="62">
        <f t="shared" si="95"/>
        <v>41793</v>
      </c>
      <c r="H726" s="117" t="s">
        <v>3070</v>
      </c>
      <c r="I726" s="117" t="s">
        <v>3071</v>
      </c>
      <c r="J726" s="86" t="s">
        <v>3068</v>
      </c>
      <c r="K726" s="117" t="s">
        <v>37</v>
      </c>
      <c r="L726" s="117"/>
      <c r="M726" s="117"/>
      <c r="N726" s="117"/>
      <c r="O726" s="117"/>
      <c r="P726" s="117"/>
      <c r="Q726" s="117" t="s">
        <v>37</v>
      </c>
      <c r="R726" s="117"/>
      <c r="S726" s="117"/>
      <c r="T726" s="117"/>
      <c r="U726" s="117"/>
      <c r="V726" s="117"/>
      <c r="W726" s="117"/>
      <c r="X726" s="117"/>
      <c r="Y726" s="117"/>
      <c r="Z726" s="117"/>
      <c r="AA726" s="88" t="s">
        <v>2633</v>
      </c>
    </row>
    <row r="727" spans="1:27" s="115" customFormat="1" x14ac:dyDescent="0.3">
      <c r="A727" s="114" t="str">
        <f>LEFT(H727,4)</f>
        <v>2014</v>
      </c>
      <c r="B727" s="114" t="str">
        <f>MID(H727,6,3)</f>
        <v>154</v>
      </c>
      <c r="C727" s="114" t="str">
        <f>"1/1/"&amp;A727</f>
        <v>1/1/2014</v>
      </c>
      <c r="D727" s="114">
        <f>DATEVALUE(C727)</f>
        <v>41640</v>
      </c>
      <c r="E727" s="114">
        <f>D727+B727-1</f>
        <v>41793</v>
      </c>
      <c r="F727" s="62">
        <f>E727</f>
        <v>41793</v>
      </c>
      <c r="G727" s="62">
        <f t="shared" si="95"/>
        <v>41793</v>
      </c>
      <c r="H727" s="114" t="s">
        <v>3072</v>
      </c>
      <c r="I727" s="114" t="s">
        <v>3073</v>
      </c>
      <c r="J727" s="64" t="s">
        <v>3074</v>
      </c>
      <c r="K727" s="116" t="s">
        <v>37</v>
      </c>
      <c r="L727" s="114"/>
      <c r="M727" s="114"/>
      <c r="N727" s="114"/>
      <c r="O727" s="114"/>
      <c r="P727" s="114" t="s">
        <v>37</v>
      </c>
      <c r="Q727" s="114" t="s">
        <v>37</v>
      </c>
      <c r="R727" s="114"/>
      <c r="S727" s="114" t="s">
        <v>37</v>
      </c>
      <c r="T727" s="114"/>
      <c r="U727" s="114"/>
      <c r="V727" s="114"/>
      <c r="W727" s="114"/>
      <c r="X727" s="116"/>
      <c r="Y727" s="114" t="s">
        <v>37</v>
      </c>
      <c r="Z727" s="114"/>
      <c r="AA727" s="72" t="s">
        <v>3075</v>
      </c>
    </row>
    <row r="728" spans="1:27" s="115" customFormat="1" x14ac:dyDescent="0.3">
      <c r="A728" s="114" t="str">
        <f>LEFT(H728,4)</f>
        <v>2014</v>
      </c>
      <c r="B728" s="114" t="str">
        <f>MID(H728,6,3)</f>
        <v>154</v>
      </c>
      <c r="C728" s="114" t="str">
        <f>"1/1/"&amp;A728</f>
        <v>1/1/2014</v>
      </c>
      <c r="D728" s="114">
        <f>DATEVALUE(C728)</f>
        <v>41640</v>
      </c>
      <c r="E728" s="114">
        <f>D728+B728-1</f>
        <v>41793</v>
      </c>
      <c r="F728" s="62">
        <f>E728</f>
        <v>41793</v>
      </c>
      <c r="G728" s="62">
        <f t="shared" si="95"/>
        <v>41793</v>
      </c>
      <c r="H728" s="117" t="s">
        <v>3071</v>
      </c>
      <c r="I728" s="117" t="s">
        <v>3086</v>
      </c>
      <c r="J728" s="64" t="s">
        <v>3069</v>
      </c>
      <c r="K728" s="116" t="s">
        <v>37</v>
      </c>
      <c r="L728" s="114"/>
      <c r="M728" s="114"/>
      <c r="N728" s="114"/>
      <c r="O728" s="114"/>
      <c r="P728" s="114"/>
      <c r="Q728" s="114" t="s">
        <v>37</v>
      </c>
      <c r="R728" s="114"/>
      <c r="S728" s="114"/>
      <c r="T728" s="114"/>
      <c r="U728" s="114"/>
      <c r="V728" s="114"/>
      <c r="W728" s="114"/>
      <c r="X728" s="116"/>
      <c r="Y728" s="114"/>
      <c r="Z728" s="114"/>
      <c r="AA728" s="88" t="s">
        <v>2812</v>
      </c>
    </row>
    <row r="729" spans="1:27" s="121" customFormat="1" x14ac:dyDescent="0.3">
      <c r="A729" s="114" t="str">
        <f>LEFT(H729,4)</f>
        <v>2014</v>
      </c>
      <c r="B729" s="114" t="str">
        <f>MID(H729,6,3)</f>
        <v>156</v>
      </c>
      <c r="C729" s="114" t="str">
        <f>"1/1/"&amp;A729</f>
        <v>1/1/2014</v>
      </c>
      <c r="D729" s="114">
        <f>DATEVALUE(C729)</f>
        <v>41640</v>
      </c>
      <c r="E729" s="114">
        <f>D729+B729-1</f>
        <v>41795</v>
      </c>
      <c r="F729" s="62">
        <f>E729</f>
        <v>41795</v>
      </c>
      <c r="G729" s="62">
        <f t="shared" si="95"/>
        <v>41795</v>
      </c>
      <c r="H729" s="68" t="s">
        <v>3076</v>
      </c>
      <c r="I729" s="117"/>
      <c r="J729" s="69" t="s">
        <v>3077</v>
      </c>
      <c r="K729" s="68" t="s">
        <v>37</v>
      </c>
      <c r="L729" s="117"/>
      <c r="M729" s="117"/>
      <c r="N729" s="117"/>
      <c r="O729" s="117"/>
      <c r="P729" s="117"/>
      <c r="Q729" s="117" t="s">
        <v>37</v>
      </c>
      <c r="R729" s="98"/>
      <c r="S729" s="117"/>
      <c r="T729" s="117"/>
      <c r="U729" s="117"/>
      <c r="V729" s="117"/>
      <c r="W729" s="117"/>
      <c r="X729" s="68"/>
      <c r="Y729" s="117"/>
      <c r="Z729" s="117"/>
      <c r="AA729" s="83" t="s">
        <v>3078</v>
      </c>
    </row>
    <row r="730" spans="1:27" s="121" customFormat="1" x14ac:dyDescent="0.3">
      <c r="A730" s="117"/>
      <c r="B730" s="117"/>
      <c r="C730" s="117"/>
      <c r="D730" s="117"/>
      <c r="E730" s="117"/>
      <c r="F730" s="117"/>
      <c r="G730" s="62">
        <f t="shared" si="95"/>
        <v>41797</v>
      </c>
      <c r="H730" s="117" t="s">
        <v>3086</v>
      </c>
      <c r="I730" s="117" t="s">
        <v>3087</v>
      </c>
      <c r="J730" s="86" t="s">
        <v>3079</v>
      </c>
      <c r="K730" s="117" t="s">
        <v>37</v>
      </c>
      <c r="L730" s="117"/>
      <c r="M730" s="117"/>
      <c r="N730" s="117"/>
      <c r="O730" s="117"/>
      <c r="P730" s="117"/>
      <c r="Q730" s="117" t="s">
        <v>37</v>
      </c>
      <c r="R730" s="117"/>
      <c r="S730" s="117"/>
      <c r="T730" s="117"/>
      <c r="U730" s="117"/>
      <c r="V730" s="117"/>
      <c r="W730" s="117"/>
      <c r="X730" s="117"/>
      <c r="Y730" s="117"/>
      <c r="Z730" s="117"/>
      <c r="AA730" s="88" t="s">
        <v>3083</v>
      </c>
    </row>
    <row r="731" spans="1:27" s="121" customFormat="1" ht="22.8" x14ac:dyDescent="0.3">
      <c r="A731" s="114" t="str">
        <f t="shared" ref="A731:A743" si="108">LEFT(H731,4)</f>
        <v>2014</v>
      </c>
      <c r="B731" s="114" t="str">
        <f t="shared" ref="B731:B752" si="109">MID(H731,6,3)</f>
        <v>158</v>
      </c>
      <c r="C731" s="114" t="str">
        <f t="shared" ref="C731:C752" si="110">"1/1/"&amp;A731</f>
        <v>1/1/2014</v>
      </c>
      <c r="D731" s="114">
        <f t="shared" ref="D731:D752" si="111">DATEVALUE(C731)</f>
        <v>41640</v>
      </c>
      <c r="E731" s="114">
        <f t="shared" ref="E731:E752" si="112">D731+B731-1</f>
        <v>41797</v>
      </c>
      <c r="F731" s="62">
        <f t="shared" ref="F731:F752" si="113">E731</f>
        <v>41797</v>
      </c>
      <c r="G731" s="62">
        <f t="shared" si="95"/>
        <v>41797</v>
      </c>
      <c r="H731" s="114" t="s">
        <v>3088</v>
      </c>
      <c r="I731" s="114" t="s">
        <v>3089</v>
      </c>
      <c r="J731" s="64" t="s">
        <v>3085</v>
      </c>
      <c r="K731" s="116" t="s">
        <v>37</v>
      </c>
      <c r="L731" s="114"/>
      <c r="M731" s="114"/>
      <c r="N731" s="114"/>
      <c r="O731" s="114"/>
      <c r="P731" s="114"/>
      <c r="Q731" s="114"/>
      <c r="R731" s="114"/>
      <c r="S731" s="114"/>
      <c r="T731" s="114" t="s">
        <v>37</v>
      </c>
      <c r="U731" s="114"/>
      <c r="V731" s="114"/>
      <c r="W731" s="114"/>
      <c r="X731" s="116"/>
      <c r="Y731" s="114"/>
      <c r="Z731" s="114"/>
      <c r="AA731" s="72" t="s">
        <v>3090</v>
      </c>
    </row>
    <row r="732" spans="1:27" s="121" customFormat="1" x14ac:dyDescent="0.3">
      <c r="A732" s="114" t="str">
        <f t="shared" si="108"/>
        <v>2014</v>
      </c>
      <c r="B732" s="114" t="str">
        <f t="shared" si="109"/>
        <v>158</v>
      </c>
      <c r="C732" s="114" t="str">
        <f t="shared" si="110"/>
        <v>1/1/2014</v>
      </c>
      <c r="D732" s="114">
        <f t="shared" si="111"/>
        <v>41640</v>
      </c>
      <c r="E732" s="114">
        <f t="shared" si="112"/>
        <v>41797</v>
      </c>
      <c r="F732" s="62">
        <f t="shared" si="113"/>
        <v>41797</v>
      </c>
      <c r="G732" s="62">
        <f t="shared" si="95"/>
        <v>41797</v>
      </c>
      <c r="H732" s="117" t="s">
        <v>3087</v>
      </c>
      <c r="I732" s="117" t="s">
        <v>3119</v>
      </c>
      <c r="J732" s="64" t="s">
        <v>3080</v>
      </c>
      <c r="K732" s="116" t="s">
        <v>37</v>
      </c>
      <c r="L732" s="114"/>
      <c r="M732" s="114"/>
      <c r="N732" s="114"/>
      <c r="O732" s="114"/>
      <c r="P732" s="114"/>
      <c r="Q732" s="114" t="s">
        <v>37</v>
      </c>
      <c r="R732" s="114"/>
      <c r="S732" s="114"/>
      <c r="T732" s="114"/>
      <c r="U732" s="114"/>
      <c r="V732" s="114"/>
      <c r="W732" s="114"/>
      <c r="X732" s="116"/>
      <c r="Y732" s="114"/>
      <c r="Z732" s="114"/>
      <c r="AA732" s="88" t="s">
        <v>3084</v>
      </c>
    </row>
    <row r="733" spans="1:27" s="115" customFormat="1" x14ac:dyDescent="0.3">
      <c r="A733" s="114" t="str">
        <f t="shared" si="108"/>
        <v>2014</v>
      </c>
      <c r="B733" s="114" t="str">
        <f t="shared" si="109"/>
        <v>161</v>
      </c>
      <c r="C733" s="114" t="str">
        <f t="shared" si="110"/>
        <v>1/1/2014</v>
      </c>
      <c r="D733" s="114">
        <f t="shared" si="111"/>
        <v>41640</v>
      </c>
      <c r="E733" s="114">
        <f t="shared" si="112"/>
        <v>41800</v>
      </c>
      <c r="F733" s="62">
        <f t="shared" si="113"/>
        <v>41800</v>
      </c>
      <c r="G733" s="62">
        <f t="shared" si="95"/>
        <v>41800</v>
      </c>
      <c r="H733" s="68" t="s">
        <v>3100</v>
      </c>
      <c r="I733" s="117"/>
      <c r="J733" s="69" t="s">
        <v>3102</v>
      </c>
      <c r="K733" s="68" t="s">
        <v>37</v>
      </c>
      <c r="L733" s="117"/>
      <c r="M733" s="117"/>
      <c r="N733" s="117"/>
      <c r="O733" s="117"/>
      <c r="P733" s="117" t="s">
        <v>37</v>
      </c>
      <c r="Q733" s="117"/>
      <c r="R733" s="98"/>
      <c r="S733" s="117"/>
      <c r="T733" s="117"/>
      <c r="U733" s="117"/>
      <c r="V733" s="117"/>
      <c r="W733" s="117"/>
      <c r="X733" s="68"/>
      <c r="Y733" s="117"/>
      <c r="Z733" s="117"/>
      <c r="AA733" s="83" t="s">
        <v>3101</v>
      </c>
    </row>
    <row r="734" spans="1:27" s="121" customFormat="1" ht="45.6" x14ac:dyDescent="0.3">
      <c r="A734" s="114" t="str">
        <f t="shared" si="108"/>
        <v>2014</v>
      </c>
      <c r="B734" s="114" t="str">
        <f t="shared" si="109"/>
        <v>164</v>
      </c>
      <c r="C734" s="114" t="str">
        <f t="shared" si="110"/>
        <v>1/1/2014</v>
      </c>
      <c r="D734" s="114">
        <f t="shared" si="111"/>
        <v>41640</v>
      </c>
      <c r="E734" s="114">
        <f t="shared" si="112"/>
        <v>41803</v>
      </c>
      <c r="F734" s="62">
        <f t="shared" si="113"/>
        <v>41803</v>
      </c>
      <c r="G734" s="62">
        <f t="shared" si="95"/>
        <v>41803</v>
      </c>
      <c r="H734" s="114" t="s">
        <v>3103</v>
      </c>
      <c r="I734" s="114" t="s">
        <v>3104</v>
      </c>
      <c r="J734" s="64" t="s">
        <v>3105</v>
      </c>
      <c r="K734" s="116" t="s">
        <v>37</v>
      </c>
      <c r="L734" s="114"/>
      <c r="M734" s="114"/>
      <c r="N734" s="114"/>
      <c r="O734" s="114"/>
      <c r="P734" s="114"/>
      <c r="Q734" s="114"/>
      <c r="R734" s="114"/>
      <c r="S734" s="114"/>
      <c r="T734" s="114" t="s">
        <v>37</v>
      </c>
      <c r="U734" s="114"/>
      <c r="V734" s="114"/>
      <c r="W734" s="114"/>
      <c r="X734" s="116"/>
      <c r="Y734" s="114"/>
      <c r="Z734" s="114"/>
      <c r="AA734" s="72" t="s">
        <v>3106</v>
      </c>
    </row>
    <row r="735" spans="1:27" s="121" customFormat="1" x14ac:dyDescent="0.3">
      <c r="A735" s="114" t="str">
        <f t="shared" si="108"/>
        <v>2014</v>
      </c>
      <c r="B735" s="114" t="str">
        <f t="shared" si="109"/>
        <v>171</v>
      </c>
      <c r="C735" s="114" t="str">
        <f t="shared" si="110"/>
        <v>1/1/2014</v>
      </c>
      <c r="D735" s="114">
        <f t="shared" si="111"/>
        <v>41640</v>
      </c>
      <c r="E735" s="114">
        <f t="shared" si="112"/>
        <v>41810</v>
      </c>
      <c r="F735" s="62">
        <f t="shared" si="113"/>
        <v>41810</v>
      </c>
      <c r="G735" s="62">
        <f t="shared" si="95"/>
        <v>41810</v>
      </c>
      <c r="H735" s="68" t="s">
        <v>3108</v>
      </c>
      <c r="I735" s="117"/>
      <c r="J735" s="69" t="s">
        <v>3107</v>
      </c>
      <c r="K735" s="68" t="s">
        <v>37</v>
      </c>
      <c r="L735" s="117"/>
      <c r="M735" s="117"/>
      <c r="N735" s="117"/>
      <c r="O735" s="117"/>
      <c r="P735" s="117"/>
      <c r="Q735" s="117" t="s">
        <v>37</v>
      </c>
      <c r="R735" s="98"/>
      <c r="S735" s="117"/>
      <c r="T735" s="117"/>
      <c r="U735" s="117"/>
      <c r="V735" s="117"/>
      <c r="W735" s="117"/>
      <c r="X735" s="68"/>
      <c r="Y735" s="117"/>
      <c r="Z735" s="117"/>
      <c r="AA735" s="83" t="s">
        <v>3078</v>
      </c>
    </row>
    <row r="736" spans="1:27" s="121" customFormat="1" x14ac:dyDescent="0.3">
      <c r="A736" s="114" t="str">
        <f t="shared" si="108"/>
        <v>2014</v>
      </c>
      <c r="B736" s="114" t="str">
        <f t="shared" si="109"/>
        <v>171</v>
      </c>
      <c r="C736" s="114" t="str">
        <f t="shared" si="110"/>
        <v>1/1/2014</v>
      </c>
      <c r="D736" s="114">
        <f t="shared" si="111"/>
        <v>41640</v>
      </c>
      <c r="E736" s="114">
        <f t="shared" si="112"/>
        <v>41810</v>
      </c>
      <c r="F736" s="62">
        <f t="shared" si="113"/>
        <v>41810</v>
      </c>
      <c r="G736" s="62">
        <f t="shared" si="95"/>
        <v>41810</v>
      </c>
      <c r="H736" s="68" t="s">
        <v>3108</v>
      </c>
      <c r="I736" s="117"/>
      <c r="J736" s="69" t="s">
        <v>3109</v>
      </c>
      <c r="K736" s="68" t="s">
        <v>37</v>
      </c>
      <c r="L736" s="117"/>
      <c r="M736" s="117"/>
      <c r="N736" s="117"/>
      <c r="O736" s="117"/>
      <c r="P736" s="117"/>
      <c r="Q736" s="117"/>
      <c r="R736" s="117"/>
      <c r="S736" s="117"/>
      <c r="T736" s="117"/>
      <c r="U736" s="117"/>
      <c r="V736" s="117"/>
      <c r="W736" s="117"/>
      <c r="X736" s="68"/>
      <c r="Y736" s="117"/>
      <c r="Z736" s="117"/>
      <c r="AA736" s="83" t="s">
        <v>3110</v>
      </c>
    </row>
    <row r="737" spans="1:27" s="115" customFormat="1" x14ac:dyDescent="0.3">
      <c r="A737" s="114" t="str">
        <f t="shared" si="108"/>
        <v>2014</v>
      </c>
      <c r="B737" s="114" t="str">
        <f t="shared" si="109"/>
        <v>174</v>
      </c>
      <c r="C737" s="114" t="str">
        <f t="shared" si="110"/>
        <v>1/1/2014</v>
      </c>
      <c r="D737" s="114">
        <f t="shared" si="111"/>
        <v>41640</v>
      </c>
      <c r="E737" s="114">
        <f t="shared" si="112"/>
        <v>41813</v>
      </c>
      <c r="F737" s="62">
        <f t="shared" si="113"/>
        <v>41813</v>
      </c>
      <c r="G737" s="62">
        <f t="shared" si="95"/>
        <v>41813</v>
      </c>
      <c r="H737" s="68" t="s">
        <v>3111</v>
      </c>
      <c r="I737" s="117"/>
      <c r="J737" s="69" t="s">
        <v>3112</v>
      </c>
      <c r="K737" s="68" t="s">
        <v>37</v>
      </c>
      <c r="L737" s="117"/>
      <c r="M737" s="117"/>
      <c r="N737" s="117"/>
      <c r="O737" s="117"/>
      <c r="P737" s="117"/>
      <c r="Q737" s="117"/>
      <c r="R737" s="117"/>
      <c r="S737" s="117"/>
      <c r="T737" s="117"/>
      <c r="U737" s="117"/>
      <c r="V737" s="117"/>
      <c r="W737" s="117"/>
      <c r="X737" s="68"/>
      <c r="Y737" s="117"/>
      <c r="Z737" s="117"/>
      <c r="AA737" s="88" t="s">
        <v>3113</v>
      </c>
    </row>
    <row r="738" spans="1:27" s="121" customFormat="1" x14ac:dyDescent="0.3">
      <c r="A738" s="114" t="str">
        <f t="shared" si="108"/>
        <v>2014</v>
      </c>
      <c r="B738" s="114" t="str">
        <f t="shared" si="109"/>
        <v>174</v>
      </c>
      <c r="C738" s="114" t="str">
        <f t="shared" si="110"/>
        <v>1/1/2014</v>
      </c>
      <c r="D738" s="114">
        <f t="shared" si="111"/>
        <v>41640</v>
      </c>
      <c r="E738" s="114">
        <f t="shared" si="112"/>
        <v>41813</v>
      </c>
      <c r="F738" s="62">
        <f t="shared" si="113"/>
        <v>41813</v>
      </c>
      <c r="G738" s="62">
        <f t="shared" si="95"/>
        <v>41813</v>
      </c>
      <c r="H738" s="68" t="s">
        <v>3342</v>
      </c>
      <c r="I738" s="117"/>
      <c r="J738" s="69" t="s">
        <v>3114</v>
      </c>
      <c r="K738" s="68" t="s">
        <v>37</v>
      </c>
      <c r="L738" s="117"/>
      <c r="M738" s="117"/>
      <c r="N738" s="117"/>
      <c r="O738" s="117"/>
      <c r="P738" s="117" t="s">
        <v>37</v>
      </c>
      <c r="Q738" s="117"/>
      <c r="R738" s="117"/>
      <c r="S738" s="117"/>
      <c r="T738" s="117"/>
      <c r="U738" s="117"/>
      <c r="V738" s="117"/>
      <c r="W738" s="117"/>
      <c r="X738" s="68"/>
      <c r="Y738" s="117"/>
      <c r="Z738" s="117"/>
      <c r="AA738" s="88" t="s">
        <v>3115</v>
      </c>
    </row>
    <row r="739" spans="1:27" s="115" customFormat="1" x14ac:dyDescent="0.3">
      <c r="A739" s="117" t="str">
        <f t="shared" si="108"/>
        <v>2014</v>
      </c>
      <c r="B739" s="117" t="str">
        <f t="shared" si="109"/>
        <v>177</v>
      </c>
      <c r="C739" s="117" t="str">
        <f t="shared" si="110"/>
        <v>1/1/2014</v>
      </c>
      <c r="D739" s="117">
        <f t="shared" si="111"/>
        <v>41640</v>
      </c>
      <c r="E739" s="117">
        <f t="shared" si="112"/>
        <v>41816</v>
      </c>
      <c r="F739" s="117">
        <f t="shared" si="113"/>
        <v>41816</v>
      </c>
      <c r="G739" s="62">
        <f t="shared" si="95"/>
        <v>41816</v>
      </c>
      <c r="H739" s="117" t="s">
        <v>3119</v>
      </c>
      <c r="I739" s="117" t="s">
        <v>3120</v>
      </c>
      <c r="J739" s="86" t="s">
        <v>3117</v>
      </c>
      <c r="K739" s="117" t="s">
        <v>37</v>
      </c>
      <c r="L739" s="117"/>
      <c r="M739" s="117"/>
      <c r="N739" s="117"/>
      <c r="O739" s="117"/>
      <c r="P739" s="117"/>
      <c r="Q739" s="117" t="s">
        <v>37</v>
      </c>
      <c r="R739" s="117"/>
      <c r="S739" s="117"/>
      <c r="T739" s="117"/>
      <c r="U739" s="117"/>
      <c r="V739" s="117"/>
      <c r="W739" s="117"/>
      <c r="X739" s="117"/>
      <c r="Y739" s="117"/>
      <c r="Z739" s="117"/>
      <c r="AA739" s="88" t="s">
        <v>2817</v>
      </c>
    </row>
    <row r="740" spans="1:27" s="115" customFormat="1" x14ac:dyDescent="0.3">
      <c r="A740" s="114" t="str">
        <f t="shared" si="108"/>
        <v>2014</v>
      </c>
      <c r="B740" s="114" t="str">
        <f t="shared" si="109"/>
        <v>178</v>
      </c>
      <c r="C740" s="114" t="str">
        <f t="shared" si="110"/>
        <v>1/1/2014</v>
      </c>
      <c r="D740" s="114">
        <f t="shared" si="111"/>
        <v>41640</v>
      </c>
      <c r="E740" s="114">
        <f t="shared" si="112"/>
        <v>41817</v>
      </c>
      <c r="F740" s="62">
        <f t="shared" si="113"/>
        <v>41817</v>
      </c>
      <c r="G740" s="62">
        <f t="shared" si="95"/>
        <v>41817</v>
      </c>
      <c r="H740" s="68" t="s">
        <v>3121</v>
      </c>
      <c r="I740" s="117" t="s">
        <v>3122</v>
      </c>
      <c r="J740" s="69" t="s">
        <v>3116</v>
      </c>
      <c r="K740" s="68" t="s">
        <v>37</v>
      </c>
      <c r="L740" s="117"/>
      <c r="M740" s="117"/>
      <c r="N740" s="117"/>
      <c r="O740" s="117"/>
      <c r="P740" s="117" t="s">
        <v>37</v>
      </c>
      <c r="Q740" s="117"/>
      <c r="R740" s="117"/>
      <c r="S740" s="117"/>
      <c r="T740" s="117" t="s">
        <v>37</v>
      </c>
      <c r="U740" s="117"/>
      <c r="V740" s="117"/>
      <c r="W740" s="117"/>
      <c r="X740" s="68"/>
      <c r="Y740" s="117" t="s">
        <v>37</v>
      </c>
      <c r="Z740" s="117"/>
      <c r="AA740" s="86"/>
    </row>
    <row r="741" spans="1:27" s="121" customFormat="1" x14ac:dyDescent="0.3">
      <c r="A741" s="114" t="str">
        <f t="shared" si="108"/>
        <v>2014</v>
      </c>
      <c r="B741" s="114" t="str">
        <f t="shared" si="109"/>
        <v>178</v>
      </c>
      <c r="C741" s="114" t="str">
        <f t="shared" si="110"/>
        <v>1/1/2014</v>
      </c>
      <c r="D741" s="114">
        <f t="shared" si="111"/>
        <v>41640</v>
      </c>
      <c r="E741" s="114">
        <f t="shared" si="112"/>
        <v>41817</v>
      </c>
      <c r="F741" s="62">
        <f t="shared" si="113"/>
        <v>41817</v>
      </c>
      <c r="G741" s="62">
        <f t="shared" si="95"/>
        <v>41817</v>
      </c>
      <c r="H741" s="117" t="s">
        <v>3120</v>
      </c>
      <c r="I741" s="117"/>
      <c r="J741" s="64" t="s">
        <v>3118</v>
      </c>
      <c r="K741" s="116" t="s">
        <v>37</v>
      </c>
      <c r="L741" s="114"/>
      <c r="M741" s="114"/>
      <c r="N741" s="114"/>
      <c r="O741" s="114"/>
      <c r="P741" s="114"/>
      <c r="Q741" s="114" t="s">
        <v>37</v>
      </c>
      <c r="R741" s="114"/>
      <c r="S741" s="114"/>
      <c r="T741" s="114"/>
      <c r="U741" s="114"/>
      <c r="V741" s="114"/>
      <c r="W741" s="114"/>
      <c r="X741" s="116"/>
      <c r="Y741" s="114"/>
      <c r="Z741" s="114"/>
      <c r="AA741" s="88" t="s">
        <v>2818</v>
      </c>
    </row>
    <row r="742" spans="1:27" s="121" customFormat="1" x14ac:dyDescent="0.3">
      <c r="A742" s="114" t="str">
        <f t="shared" si="108"/>
        <v>2014</v>
      </c>
      <c r="B742" s="114" t="str">
        <f t="shared" si="109"/>
        <v>178</v>
      </c>
      <c r="C742" s="114" t="str">
        <f t="shared" si="110"/>
        <v>1/1/2014</v>
      </c>
      <c r="D742" s="114">
        <f t="shared" si="111"/>
        <v>41640</v>
      </c>
      <c r="E742" s="114">
        <f t="shared" si="112"/>
        <v>41817</v>
      </c>
      <c r="F742" s="62">
        <f t="shared" si="113"/>
        <v>41817</v>
      </c>
      <c r="G742" s="62">
        <f t="shared" si="95"/>
        <v>41817</v>
      </c>
      <c r="H742" s="68" t="s">
        <v>3123</v>
      </c>
      <c r="I742" s="117"/>
      <c r="J742" s="69" t="s">
        <v>3124</v>
      </c>
      <c r="K742" s="68" t="s">
        <v>37</v>
      </c>
      <c r="L742" s="117"/>
      <c r="M742" s="117"/>
      <c r="N742" s="117"/>
      <c r="O742" s="117"/>
      <c r="P742" s="117" t="s">
        <v>37</v>
      </c>
      <c r="Q742" s="117"/>
      <c r="R742" s="117"/>
      <c r="S742" s="117"/>
      <c r="T742" s="117"/>
      <c r="U742" s="117"/>
      <c r="V742" s="117"/>
      <c r="W742" s="117"/>
      <c r="X742" s="68"/>
      <c r="Y742" s="117"/>
      <c r="Z742" s="117"/>
      <c r="AA742" s="83" t="s">
        <v>3126</v>
      </c>
    </row>
    <row r="743" spans="1:27" s="121" customFormat="1" x14ac:dyDescent="0.3">
      <c r="A743" s="114" t="str">
        <f t="shared" si="108"/>
        <v>2014</v>
      </c>
      <c r="B743" s="114" t="str">
        <f t="shared" si="109"/>
        <v>178</v>
      </c>
      <c r="C743" s="114" t="str">
        <f t="shared" si="110"/>
        <v>1/1/2014</v>
      </c>
      <c r="D743" s="114">
        <f t="shared" si="111"/>
        <v>41640</v>
      </c>
      <c r="E743" s="114">
        <f t="shared" si="112"/>
        <v>41817</v>
      </c>
      <c r="F743" s="62">
        <f t="shared" si="113"/>
        <v>41817</v>
      </c>
      <c r="G743" s="62">
        <f t="shared" si="95"/>
        <v>41817</v>
      </c>
      <c r="H743" s="68" t="s">
        <v>3123</v>
      </c>
      <c r="I743" s="117"/>
      <c r="J743" s="69" t="s">
        <v>3125</v>
      </c>
      <c r="K743" s="68" t="s">
        <v>37</v>
      </c>
      <c r="L743" s="117"/>
      <c r="M743" s="117"/>
      <c r="N743" s="117"/>
      <c r="O743" s="117"/>
      <c r="P743" s="117"/>
      <c r="Q743" s="117"/>
      <c r="R743" s="117"/>
      <c r="S743" s="117"/>
      <c r="T743" s="117"/>
      <c r="U743" s="117"/>
      <c r="V743" s="117"/>
      <c r="W743" s="117"/>
      <c r="X743" s="68"/>
      <c r="Y743" s="117"/>
      <c r="Z743" s="117"/>
      <c r="AA743" s="83" t="s">
        <v>3127</v>
      </c>
    </row>
    <row r="744" spans="1:27" s="121" customFormat="1" x14ac:dyDescent="0.3">
      <c r="A744" s="114" t="s">
        <v>3305</v>
      </c>
      <c r="B744" s="114" t="str">
        <f t="shared" si="109"/>
        <v>187</v>
      </c>
      <c r="C744" s="114" t="str">
        <f t="shared" si="110"/>
        <v>1/1/2014-</v>
      </c>
      <c r="D744" s="114" t="e">
        <f t="shared" si="111"/>
        <v>#VALUE!</v>
      </c>
      <c r="E744" s="114" t="e">
        <f t="shared" si="112"/>
        <v>#VALUE!</v>
      </c>
      <c r="F744" s="62" t="e">
        <f t="shared" si="113"/>
        <v>#VALUE!</v>
      </c>
      <c r="G744" s="62">
        <f t="shared" si="95"/>
        <v>41826</v>
      </c>
      <c r="H744" s="68" t="s">
        <v>3318</v>
      </c>
      <c r="I744" s="117"/>
      <c r="J744" s="69" t="s">
        <v>3319</v>
      </c>
      <c r="K744" s="68" t="s">
        <v>37</v>
      </c>
      <c r="L744" s="117"/>
      <c r="M744" s="117"/>
      <c r="N744" s="117"/>
      <c r="O744" s="117"/>
      <c r="P744" s="117"/>
      <c r="Q744" s="117" t="s">
        <v>37</v>
      </c>
      <c r="R744" s="98"/>
      <c r="S744" s="117"/>
      <c r="T744" s="117"/>
      <c r="U744" s="117"/>
      <c r="V744" s="117"/>
      <c r="W744" s="117"/>
      <c r="X744" s="68"/>
      <c r="Y744" s="117"/>
      <c r="Z744" s="117"/>
      <c r="AA744" s="83" t="s">
        <v>3320</v>
      </c>
    </row>
    <row r="745" spans="1:27" s="115" customFormat="1" x14ac:dyDescent="0.3">
      <c r="A745" s="114" t="str">
        <f t="shared" ref="A745:A752" si="114">LEFT(H745,4)</f>
        <v>2014</v>
      </c>
      <c r="B745" s="114" t="str">
        <f t="shared" si="109"/>
        <v>187</v>
      </c>
      <c r="C745" s="114" t="str">
        <f t="shared" si="110"/>
        <v>1/1/2014</v>
      </c>
      <c r="D745" s="114">
        <f t="shared" si="111"/>
        <v>41640</v>
      </c>
      <c r="E745" s="114">
        <f t="shared" si="112"/>
        <v>41826</v>
      </c>
      <c r="F745" s="62">
        <f t="shared" si="113"/>
        <v>41826</v>
      </c>
      <c r="G745" s="62">
        <f t="shared" si="95"/>
        <v>41826</v>
      </c>
      <c r="H745" s="68" t="s">
        <v>3230</v>
      </c>
      <c r="I745" s="117" t="s">
        <v>3235</v>
      </c>
      <c r="J745" s="69" t="s">
        <v>3240</v>
      </c>
      <c r="K745" s="68"/>
      <c r="L745" s="117" t="s">
        <v>37</v>
      </c>
      <c r="M745" s="117"/>
      <c r="N745" s="117"/>
      <c r="O745" s="117"/>
      <c r="P745" s="117"/>
      <c r="Q745" s="117"/>
      <c r="R745" s="117"/>
      <c r="S745" s="117"/>
      <c r="T745" s="117"/>
      <c r="U745" s="117"/>
      <c r="V745" s="117"/>
      <c r="W745" s="117"/>
      <c r="X745" s="68"/>
      <c r="Y745" s="117"/>
      <c r="Z745" s="117"/>
      <c r="AA745" s="86" t="s">
        <v>3253</v>
      </c>
    </row>
    <row r="746" spans="1:27" s="115" customFormat="1" x14ac:dyDescent="0.3">
      <c r="A746" s="114" t="str">
        <f t="shared" si="114"/>
        <v>2014</v>
      </c>
      <c r="B746" s="114" t="str">
        <f t="shared" si="109"/>
        <v>187</v>
      </c>
      <c r="C746" s="114" t="str">
        <f t="shared" si="110"/>
        <v>1/1/2014</v>
      </c>
      <c r="D746" s="114">
        <f t="shared" si="111"/>
        <v>41640</v>
      </c>
      <c r="E746" s="114">
        <f t="shared" si="112"/>
        <v>41826</v>
      </c>
      <c r="F746" s="62">
        <f t="shared" si="113"/>
        <v>41826</v>
      </c>
      <c r="G746" s="62">
        <f t="shared" si="95"/>
        <v>41826</v>
      </c>
      <c r="H746" s="68" t="s">
        <v>3230</v>
      </c>
      <c r="I746" s="117" t="s">
        <v>3237</v>
      </c>
      <c r="J746" s="65" t="s">
        <v>3241</v>
      </c>
      <c r="K746" s="114"/>
      <c r="L746" s="114" t="s">
        <v>37</v>
      </c>
      <c r="M746" s="114"/>
      <c r="N746" s="114"/>
      <c r="O746" s="114"/>
      <c r="P746" s="114"/>
      <c r="Q746" s="114"/>
      <c r="R746" s="114"/>
      <c r="S746" s="114"/>
      <c r="T746" s="114"/>
      <c r="U746" s="114"/>
      <c r="V746" s="114"/>
      <c r="W746" s="114"/>
      <c r="X746" s="114"/>
      <c r="Y746" s="114"/>
      <c r="Z746" s="114"/>
      <c r="AA746" s="86" t="s">
        <v>3253</v>
      </c>
    </row>
    <row r="747" spans="1:27" s="115" customFormat="1" x14ac:dyDescent="0.3">
      <c r="A747" s="114" t="str">
        <f t="shared" si="114"/>
        <v>2014</v>
      </c>
      <c r="B747" s="114" t="str">
        <f t="shared" si="109"/>
        <v>187</v>
      </c>
      <c r="C747" s="114" t="str">
        <f t="shared" si="110"/>
        <v>1/1/2014</v>
      </c>
      <c r="D747" s="114">
        <f t="shared" si="111"/>
        <v>41640</v>
      </c>
      <c r="E747" s="114">
        <f t="shared" si="112"/>
        <v>41826</v>
      </c>
      <c r="F747" s="62">
        <f t="shared" si="113"/>
        <v>41826</v>
      </c>
      <c r="G747" s="62">
        <f t="shared" si="95"/>
        <v>41826</v>
      </c>
      <c r="H747" s="68" t="s">
        <v>3230</v>
      </c>
      <c r="I747" s="117" t="s">
        <v>3236</v>
      </c>
      <c r="J747" s="65" t="s">
        <v>3244</v>
      </c>
      <c r="K747" s="114"/>
      <c r="L747" s="114" t="s">
        <v>37</v>
      </c>
      <c r="M747" s="114"/>
      <c r="N747" s="114"/>
      <c r="O747" s="114"/>
      <c r="P747" s="114"/>
      <c r="Q747" s="114"/>
      <c r="R747" s="114"/>
      <c r="S747" s="114"/>
      <c r="T747" s="114"/>
      <c r="U747" s="114"/>
      <c r="V747" s="114" t="s">
        <v>37</v>
      </c>
      <c r="W747" s="114"/>
      <c r="X747" s="114"/>
      <c r="Y747" s="114"/>
      <c r="Z747" s="114"/>
      <c r="AA747" s="86" t="s">
        <v>3253</v>
      </c>
    </row>
    <row r="748" spans="1:27" s="121" customFormat="1" x14ac:dyDescent="0.3">
      <c r="A748" s="114" t="str">
        <f t="shared" si="114"/>
        <v>2014</v>
      </c>
      <c r="B748" s="114" t="str">
        <f t="shared" si="109"/>
        <v>187</v>
      </c>
      <c r="C748" s="114" t="str">
        <f t="shared" si="110"/>
        <v>1/1/2014</v>
      </c>
      <c r="D748" s="114">
        <f t="shared" si="111"/>
        <v>41640</v>
      </c>
      <c r="E748" s="114">
        <f t="shared" si="112"/>
        <v>41826</v>
      </c>
      <c r="F748" s="62">
        <f t="shared" si="113"/>
        <v>41826</v>
      </c>
      <c r="G748" s="62">
        <f t="shared" si="95"/>
        <v>41826</v>
      </c>
      <c r="H748" s="68" t="s">
        <v>3230</v>
      </c>
      <c r="I748" s="117" t="s">
        <v>3239</v>
      </c>
      <c r="J748" s="69" t="s">
        <v>3246</v>
      </c>
      <c r="K748" s="68"/>
      <c r="L748" s="117"/>
      <c r="M748" s="117" t="s">
        <v>37</v>
      </c>
      <c r="N748" s="117"/>
      <c r="O748" s="117"/>
      <c r="P748" s="117"/>
      <c r="Q748" s="117"/>
      <c r="R748" s="117"/>
      <c r="S748" s="117"/>
      <c r="T748" s="117"/>
      <c r="U748" s="117"/>
      <c r="V748" s="117" t="s">
        <v>37</v>
      </c>
      <c r="W748" s="117"/>
      <c r="X748" s="68"/>
      <c r="Y748" s="117"/>
      <c r="Z748" s="117"/>
      <c r="AA748" s="86" t="s">
        <v>3253</v>
      </c>
    </row>
    <row r="749" spans="1:27" s="173" customFormat="1" x14ac:dyDescent="0.3">
      <c r="A749" s="114" t="str">
        <f t="shared" si="114"/>
        <v>2014</v>
      </c>
      <c r="B749" s="114" t="str">
        <f t="shared" si="109"/>
        <v>187</v>
      </c>
      <c r="C749" s="114" t="str">
        <f t="shared" si="110"/>
        <v>1/1/2014</v>
      </c>
      <c r="D749" s="114">
        <f t="shared" si="111"/>
        <v>41640</v>
      </c>
      <c r="E749" s="114">
        <f t="shared" si="112"/>
        <v>41826</v>
      </c>
      <c r="F749" s="62">
        <f t="shared" si="113"/>
        <v>41826</v>
      </c>
      <c r="G749" s="62">
        <f t="shared" si="95"/>
        <v>41826</v>
      </c>
      <c r="H749" s="68" t="s">
        <v>3231</v>
      </c>
      <c r="I749" s="117" t="s">
        <v>3234</v>
      </c>
      <c r="J749" s="69" t="s">
        <v>3248</v>
      </c>
      <c r="K749" s="68"/>
      <c r="L749" s="117"/>
      <c r="M749" s="117"/>
      <c r="N749" s="117" t="s">
        <v>37</v>
      </c>
      <c r="O749" s="117"/>
      <c r="P749" s="117"/>
      <c r="Q749" s="117"/>
      <c r="R749" s="117"/>
      <c r="S749" s="117"/>
      <c r="T749" s="117"/>
      <c r="U749" s="117"/>
      <c r="V749" s="117" t="s">
        <v>37</v>
      </c>
      <c r="W749" s="117"/>
      <c r="X749" s="68"/>
      <c r="Y749" s="117"/>
      <c r="Z749" s="117"/>
      <c r="AA749" s="86" t="s">
        <v>3253</v>
      </c>
    </row>
    <row r="750" spans="1:27" s="173" customFormat="1" x14ac:dyDescent="0.3">
      <c r="A750" s="114" t="str">
        <f t="shared" si="114"/>
        <v>2014</v>
      </c>
      <c r="B750" s="114" t="str">
        <f t="shared" si="109"/>
        <v>187</v>
      </c>
      <c r="C750" s="114" t="str">
        <f t="shared" si="110"/>
        <v>1/1/2014</v>
      </c>
      <c r="D750" s="114">
        <f t="shared" si="111"/>
        <v>41640</v>
      </c>
      <c r="E750" s="114">
        <f t="shared" si="112"/>
        <v>41826</v>
      </c>
      <c r="F750" s="62">
        <f t="shared" si="113"/>
        <v>41826</v>
      </c>
      <c r="G750" s="62">
        <f t="shared" si="95"/>
        <v>41826</v>
      </c>
      <c r="H750" s="68" t="s">
        <v>3232</v>
      </c>
      <c r="I750" s="117" t="s">
        <v>3233</v>
      </c>
      <c r="J750" s="69" t="s">
        <v>3250</v>
      </c>
      <c r="K750" s="68"/>
      <c r="L750" s="117"/>
      <c r="M750" s="117"/>
      <c r="N750" s="117"/>
      <c r="O750" s="117" t="s">
        <v>37</v>
      </c>
      <c r="P750" s="117"/>
      <c r="Q750" s="117"/>
      <c r="R750" s="117"/>
      <c r="S750" s="117"/>
      <c r="T750" s="117"/>
      <c r="U750" s="117"/>
      <c r="V750" s="117" t="s">
        <v>37</v>
      </c>
      <c r="W750" s="117"/>
      <c r="X750" s="68"/>
      <c r="Y750" s="117"/>
      <c r="Z750" s="117"/>
      <c r="AA750" s="86" t="s">
        <v>3253</v>
      </c>
    </row>
    <row r="751" spans="1:27" s="173" customFormat="1" x14ac:dyDescent="0.3">
      <c r="A751" s="114" t="str">
        <f t="shared" si="114"/>
        <v>2014</v>
      </c>
      <c r="B751" s="114" t="str">
        <f t="shared" si="109"/>
        <v>187</v>
      </c>
      <c r="C751" s="114" t="str">
        <f t="shared" si="110"/>
        <v>1/1/2014</v>
      </c>
      <c r="D751" s="114">
        <f t="shared" si="111"/>
        <v>41640</v>
      </c>
      <c r="E751" s="114">
        <f t="shared" si="112"/>
        <v>41826</v>
      </c>
      <c r="F751" s="62">
        <f t="shared" si="113"/>
        <v>41826</v>
      </c>
      <c r="G751" s="62">
        <f t="shared" si="95"/>
        <v>41826</v>
      </c>
      <c r="H751" s="87" t="s">
        <v>3321</v>
      </c>
      <c r="I751" s="117"/>
      <c r="J751" s="69" t="s">
        <v>443</v>
      </c>
      <c r="K751" s="68" t="s">
        <v>37</v>
      </c>
      <c r="L751" s="117"/>
      <c r="M751" s="117"/>
      <c r="N751" s="117"/>
      <c r="O751" s="117"/>
      <c r="P751" s="117"/>
      <c r="Q751" s="117"/>
      <c r="R751" s="117"/>
      <c r="S751" s="117"/>
      <c r="T751" s="117"/>
      <c r="U751" s="117"/>
      <c r="V751" s="117"/>
      <c r="W751" s="117"/>
      <c r="X751" s="68"/>
      <c r="Y751" s="117"/>
      <c r="Z751" s="117"/>
      <c r="AA751" s="88" t="s">
        <v>4055</v>
      </c>
    </row>
    <row r="752" spans="1:27" s="173" customFormat="1" x14ac:dyDescent="0.3">
      <c r="A752" s="114" t="str">
        <f t="shared" si="114"/>
        <v>2014</v>
      </c>
      <c r="B752" s="114" t="str">
        <f t="shared" si="109"/>
        <v>187</v>
      </c>
      <c r="C752" s="114" t="str">
        <f t="shared" si="110"/>
        <v>1/1/2014</v>
      </c>
      <c r="D752" s="114">
        <f t="shared" si="111"/>
        <v>41640</v>
      </c>
      <c r="E752" s="114">
        <f t="shared" si="112"/>
        <v>41826</v>
      </c>
      <c r="F752" s="62">
        <f t="shared" si="113"/>
        <v>41826</v>
      </c>
      <c r="G752" s="62">
        <f t="shared" si="95"/>
        <v>41826</v>
      </c>
      <c r="H752" s="68" t="s">
        <v>3323</v>
      </c>
      <c r="I752" s="117"/>
      <c r="J752" s="69" t="s">
        <v>3291</v>
      </c>
      <c r="K752" s="68" t="s">
        <v>37</v>
      </c>
      <c r="L752" s="117"/>
      <c r="M752" s="117"/>
      <c r="N752" s="117"/>
      <c r="O752" s="117"/>
      <c r="P752" s="117"/>
      <c r="Q752" s="117"/>
      <c r="R752" s="117"/>
      <c r="S752" s="117"/>
      <c r="T752" s="117" t="s">
        <v>37</v>
      </c>
      <c r="U752" s="117"/>
      <c r="V752" s="117"/>
      <c r="W752" s="117"/>
      <c r="X752" s="68"/>
      <c r="Y752" s="117"/>
      <c r="Z752" s="117"/>
      <c r="AA752" s="83" t="s">
        <v>3292</v>
      </c>
    </row>
    <row r="753" spans="1:27" s="173" customFormat="1" x14ac:dyDescent="0.3">
      <c r="A753" s="169"/>
      <c r="B753" s="169"/>
      <c r="C753" s="169"/>
      <c r="D753" s="169"/>
      <c r="E753" s="169"/>
      <c r="F753" s="169"/>
      <c r="G753" s="170">
        <f t="shared" si="95"/>
        <v>41827</v>
      </c>
      <c r="H753" s="169" t="s">
        <v>3140</v>
      </c>
      <c r="I753" s="169" t="s">
        <v>3141</v>
      </c>
      <c r="J753" s="171" t="s">
        <v>3150</v>
      </c>
      <c r="K753" s="169" t="s">
        <v>37</v>
      </c>
      <c r="L753" s="169"/>
      <c r="M753" s="169"/>
      <c r="N753" s="169"/>
      <c r="O753" s="169"/>
      <c r="P753" s="169"/>
      <c r="Q753" s="169" t="s">
        <v>37</v>
      </c>
      <c r="R753" s="169"/>
      <c r="S753" s="169"/>
      <c r="T753" s="169"/>
      <c r="U753" s="169"/>
      <c r="V753" s="169"/>
      <c r="W753" s="169"/>
      <c r="X753" s="169"/>
      <c r="Y753" s="169"/>
      <c r="Z753" s="169"/>
      <c r="AA753" s="172" t="s">
        <v>2633</v>
      </c>
    </row>
    <row r="754" spans="1:27" s="173" customFormat="1" x14ac:dyDescent="0.3">
      <c r="A754" s="169" t="str">
        <f>LEFT(H754,4)</f>
        <v>2014</v>
      </c>
      <c r="B754" s="169" t="str">
        <f>MID(H754,6,3)</f>
        <v>188</v>
      </c>
      <c r="C754" s="169" t="str">
        <f>"1/1/"&amp;A754</f>
        <v>1/1/2014</v>
      </c>
      <c r="D754" s="169">
        <f>DATEVALUE(C754)</f>
        <v>41640</v>
      </c>
      <c r="E754" s="169">
        <f>D754+B754-1</f>
        <v>41827</v>
      </c>
      <c r="F754" s="170">
        <f>E754</f>
        <v>41827</v>
      </c>
      <c r="G754" s="170">
        <f t="shared" si="95"/>
        <v>41827</v>
      </c>
      <c r="H754" s="169" t="s">
        <v>3143</v>
      </c>
      <c r="I754" s="169" t="s">
        <v>3144</v>
      </c>
      <c r="J754" s="69" t="s">
        <v>3142</v>
      </c>
      <c r="K754" s="68" t="s">
        <v>37</v>
      </c>
      <c r="L754" s="169"/>
      <c r="M754" s="169"/>
      <c r="N754" s="169"/>
      <c r="O754" s="169"/>
      <c r="P754" s="169" t="s">
        <v>37</v>
      </c>
      <c r="Q754" s="169" t="s">
        <v>37</v>
      </c>
      <c r="R754" s="169"/>
      <c r="S754" s="169" t="s">
        <v>37</v>
      </c>
      <c r="T754" s="169"/>
      <c r="U754" s="169"/>
      <c r="V754" s="169"/>
      <c r="W754" s="169"/>
      <c r="X754" s="68"/>
      <c r="Y754" s="169" t="s">
        <v>37</v>
      </c>
      <c r="Z754" s="169"/>
      <c r="AA754" s="83" t="s">
        <v>3324</v>
      </c>
    </row>
    <row r="755" spans="1:27" s="173" customFormat="1" x14ac:dyDescent="0.3">
      <c r="A755" s="169" t="str">
        <f>LEFT(H755,4)</f>
        <v>2014</v>
      </c>
      <c r="B755" s="169" t="str">
        <f>MID(H755,6,3)</f>
        <v>188</v>
      </c>
      <c r="C755" s="169" t="str">
        <f>"1/1/"&amp;A755</f>
        <v>1/1/2014</v>
      </c>
      <c r="D755" s="169">
        <f>DATEVALUE(C755)</f>
        <v>41640</v>
      </c>
      <c r="E755" s="169">
        <f>D755+B755-1</f>
        <v>41827</v>
      </c>
      <c r="F755" s="170">
        <f>E755</f>
        <v>41827</v>
      </c>
      <c r="G755" s="170">
        <f t="shared" si="95"/>
        <v>41827</v>
      </c>
      <c r="H755" s="169" t="s">
        <v>3141</v>
      </c>
      <c r="I755" s="169" t="s">
        <v>3146</v>
      </c>
      <c r="J755" s="69" t="s">
        <v>3151</v>
      </c>
      <c r="K755" s="68" t="s">
        <v>37</v>
      </c>
      <c r="L755" s="169"/>
      <c r="M755" s="169"/>
      <c r="N755" s="169"/>
      <c r="O755" s="169"/>
      <c r="P755" s="169"/>
      <c r="Q755" s="169" t="s">
        <v>37</v>
      </c>
      <c r="R755" s="169"/>
      <c r="S755" s="169"/>
      <c r="T755" s="169"/>
      <c r="U755" s="169"/>
      <c r="V755" s="169"/>
      <c r="W755" s="169"/>
      <c r="X755" s="68"/>
      <c r="Y755" s="169"/>
      <c r="Z755" s="169"/>
      <c r="AA755" s="172" t="s">
        <v>2812</v>
      </c>
    </row>
    <row r="756" spans="1:27" s="173" customFormat="1" ht="34.200000000000003" x14ac:dyDescent="0.3">
      <c r="A756" s="114" t="str">
        <f>LEFT(H756,4)</f>
        <v>2014</v>
      </c>
      <c r="B756" s="114" t="str">
        <f>MID(H756,6,3)</f>
        <v>188</v>
      </c>
      <c r="C756" s="114" t="str">
        <f>"1/1/"&amp;A756</f>
        <v>1/1/2014</v>
      </c>
      <c r="D756" s="114">
        <f>DATEVALUE(C756)</f>
        <v>41640</v>
      </c>
      <c r="E756" s="114">
        <f>D756+B756-1</f>
        <v>41827</v>
      </c>
      <c r="F756" s="62">
        <f>E756</f>
        <v>41827</v>
      </c>
      <c r="G756" s="62">
        <f t="shared" si="95"/>
        <v>41827</v>
      </c>
      <c r="H756" s="68" t="s">
        <v>3145</v>
      </c>
      <c r="I756" s="117" t="s">
        <v>3314</v>
      </c>
      <c r="J756" s="69" t="s">
        <v>3313</v>
      </c>
      <c r="K756" s="68" t="s">
        <v>37</v>
      </c>
      <c r="L756" s="117"/>
      <c r="M756" s="117"/>
      <c r="N756" s="117"/>
      <c r="O756" s="117"/>
      <c r="P756" s="117"/>
      <c r="Q756" s="117" t="s">
        <v>37</v>
      </c>
      <c r="R756" s="117"/>
      <c r="S756" s="117"/>
      <c r="T756" s="117"/>
      <c r="U756" s="117"/>
      <c r="V756" s="117" t="s">
        <v>37</v>
      </c>
      <c r="W756" s="117"/>
      <c r="X756" s="68"/>
      <c r="Y756" s="117" t="s">
        <v>37</v>
      </c>
      <c r="Z756" s="117" t="s">
        <v>37</v>
      </c>
      <c r="AA756" s="83" t="s">
        <v>3315</v>
      </c>
    </row>
    <row r="757" spans="1:27" s="173" customFormat="1" x14ac:dyDescent="0.3">
      <c r="A757" s="169" t="str">
        <f>LEFT(H757,4)</f>
        <v>2014</v>
      </c>
      <c r="B757" s="169" t="str">
        <f>MID(H757,6,3)</f>
        <v>188</v>
      </c>
      <c r="C757" s="169" t="str">
        <f>"1/1/"&amp;A757</f>
        <v>1/1/2014</v>
      </c>
      <c r="D757" s="169">
        <f>DATEVALUE(C757)</f>
        <v>41640</v>
      </c>
      <c r="E757" s="169">
        <f>D757+B757-1</f>
        <v>41827</v>
      </c>
      <c r="F757" s="170">
        <f>E757</f>
        <v>41827</v>
      </c>
      <c r="G757" s="170">
        <f t="shared" si="95"/>
        <v>41827</v>
      </c>
      <c r="H757" s="169" t="s">
        <v>3145</v>
      </c>
      <c r="I757" s="169"/>
      <c r="J757" s="171" t="s">
        <v>3252</v>
      </c>
      <c r="K757" s="169" t="s">
        <v>37</v>
      </c>
      <c r="L757" s="169" t="s">
        <v>37</v>
      </c>
      <c r="M757" s="169" t="s">
        <v>37</v>
      </c>
      <c r="N757" s="169" t="s">
        <v>37</v>
      </c>
      <c r="O757" s="169" t="s">
        <v>37</v>
      </c>
      <c r="P757" s="169" t="s">
        <v>37</v>
      </c>
      <c r="Q757" s="169" t="s">
        <v>37</v>
      </c>
      <c r="R757" s="169" t="s">
        <v>37</v>
      </c>
      <c r="S757" s="169"/>
      <c r="T757" s="169" t="s">
        <v>37</v>
      </c>
      <c r="U757" s="169" t="s">
        <v>37</v>
      </c>
      <c r="V757" s="169" t="s">
        <v>37</v>
      </c>
      <c r="W757" s="169"/>
      <c r="X757" s="169"/>
      <c r="Y757" s="169" t="s">
        <v>37</v>
      </c>
      <c r="Z757" s="169" t="s">
        <v>37</v>
      </c>
      <c r="AA757" s="171" t="s">
        <v>3332</v>
      </c>
    </row>
    <row r="758" spans="1:27" s="173" customFormat="1" x14ac:dyDescent="0.3">
      <c r="A758" s="169"/>
      <c r="B758" s="169"/>
      <c r="C758" s="169"/>
      <c r="D758" s="169"/>
      <c r="E758" s="169"/>
      <c r="F758" s="169"/>
      <c r="G758" s="170">
        <f t="shared" si="95"/>
        <v>41827</v>
      </c>
      <c r="H758" s="169" t="s">
        <v>3146</v>
      </c>
      <c r="I758" s="169" t="s">
        <v>3147</v>
      </c>
      <c r="J758" s="171" t="s">
        <v>3162</v>
      </c>
      <c r="K758" s="169" t="s">
        <v>37</v>
      </c>
      <c r="L758" s="169"/>
      <c r="M758" s="169"/>
      <c r="N758" s="169"/>
      <c r="O758" s="169"/>
      <c r="P758" s="169"/>
      <c r="Q758" s="169" t="s">
        <v>37</v>
      </c>
      <c r="R758" s="169"/>
      <c r="S758" s="169"/>
      <c r="T758" s="169"/>
      <c r="U758" s="169"/>
      <c r="V758" s="169" t="s">
        <v>37</v>
      </c>
      <c r="W758" s="169"/>
      <c r="X758" s="169"/>
      <c r="Y758" s="169"/>
      <c r="Z758" s="169"/>
      <c r="AA758" s="172" t="s">
        <v>3149</v>
      </c>
    </row>
    <row r="759" spans="1:27" s="173" customFormat="1" x14ac:dyDescent="0.3">
      <c r="A759" s="169" t="str">
        <f t="shared" ref="A759:A790" si="115">LEFT(H759,4)</f>
        <v>2014</v>
      </c>
      <c r="B759" s="169" t="str">
        <f t="shared" ref="B759:B790" si="116">MID(H759,6,3)</f>
        <v>190</v>
      </c>
      <c r="C759" s="169" t="str">
        <f t="shared" ref="C759:C790" si="117">"1/1/"&amp;A759</f>
        <v>1/1/2014</v>
      </c>
      <c r="D759" s="169">
        <f t="shared" ref="D759:D790" si="118">DATEVALUE(C759)</f>
        <v>41640</v>
      </c>
      <c r="E759" s="169">
        <f t="shared" ref="E759:E790" si="119">D759+B759-1</f>
        <v>41829</v>
      </c>
      <c r="F759" s="170">
        <f t="shared" ref="F759:F790" si="120">E759</f>
        <v>41829</v>
      </c>
      <c r="G759" s="170">
        <f t="shared" si="95"/>
        <v>41829</v>
      </c>
      <c r="H759" s="169" t="s">
        <v>3325</v>
      </c>
      <c r="I759" s="169"/>
      <c r="J759" s="171" t="s">
        <v>3326</v>
      </c>
      <c r="K759" s="169" t="s">
        <v>37</v>
      </c>
      <c r="L759" s="169" t="s">
        <v>37</v>
      </c>
      <c r="M759" s="169" t="s">
        <v>37</v>
      </c>
      <c r="N759" s="169" t="s">
        <v>37</v>
      </c>
      <c r="O759" s="169" t="s">
        <v>37</v>
      </c>
      <c r="P759" s="169" t="s">
        <v>37</v>
      </c>
      <c r="Q759" s="169" t="s">
        <v>37</v>
      </c>
      <c r="R759" s="169" t="s">
        <v>37</v>
      </c>
      <c r="S759" s="169"/>
      <c r="T759" s="169" t="s">
        <v>37</v>
      </c>
      <c r="U759" s="169" t="s">
        <v>37</v>
      </c>
      <c r="V759" s="169" t="s">
        <v>37</v>
      </c>
      <c r="W759" s="169"/>
      <c r="X759" s="169"/>
      <c r="Y759" s="169" t="s">
        <v>37</v>
      </c>
      <c r="Z759" s="169" t="s">
        <v>37</v>
      </c>
      <c r="AA759" s="171" t="s">
        <v>3328</v>
      </c>
    </row>
    <row r="760" spans="1:27" s="173" customFormat="1" x14ac:dyDescent="0.3">
      <c r="A760" s="169" t="str">
        <f t="shared" si="115"/>
        <v>2014</v>
      </c>
      <c r="B760" s="169" t="str">
        <f t="shared" si="116"/>
        <v>190</v>
      </c>
      <c r="C760" s="169" t="str">
        <f t="shared" si="117"/>
        <v>1/1/2014</v>
      </c>
      <c r="D760" s="169">
        <f t="shared" si="118"/>
        <v>41640</v>
      </c>
      <c r="E760" s="169">
        <f t="shared" si="119"/>
        <v>41829</v>
      </c>
      <c r="F760" s="170">
        <f t="shared" si="120"/>
        <v>41829</v>
      </c>
      <c r="G760" s="170">
        <f t="shared" si="95"/>
        <v>41829</v>
      </c>
      <c r="H760" s="169" t="s">
        <v>3327</v>
      </c>
      <c r="I760" s="169"/>
      <c r="J760" s="171" t="s">
        <v>3326</v>
      </c>
      <c r="K760" s="169" t="s">
        <v>37</v>
      </c>
      <c r="L760" s="169" t="s">
        <v>37</v>
      </c>
      <c r="M760" s="169" t="s">
        <v>37</v>
      </c>
      <c r="N760" s="169" t="s">
        <v>37</v>
      </c>
      <c r="O760" s="169" t="s">
        <v>37</v>
      </c>
      <c r="P760" s="169" t="s">
        <v>37</v>
      </c>
      <c r="Q760" s="169" t="s">
        <v>37</v>
      </c>
      <c r="R760" s="169" t="s">
        <v>37</v>
      </c>
      <c r="S760" s="169"/>
      <c r="T760" s="169" t="s">
        <v>37</v>
      </c>
      <c r="U760" s="169" t="s">
        <v>37</v>
      </c>
      <c r="V760" s="169" t="s">
        <v>37</v>
      </c>
      <c r="W760" s="169"/>
      <c r="X760" s="169"/>
      <c r="Y760" s="169" t="s">
        <v>37</v>
      </c>
      <c r="Z760" s="169" t="s">
        <v>37</v>
      </c>
      <c r="AA760" s="171" t="s">
        <v>3331</v>
      </c>
    </row>
    <row r="761" spans="1:27" s="173" customFormat="1" x14ac:dyDescent="0.3">
      <c r="A761" s="169" t="str">
        <f t="shared" si="115"/>
        <v>2014</v>
      </c>
      <c r="B761" s="169" t="str">
        <f t="shared" si="116"/>
        <v>190</v>
      </c>
      <c r="C761" s="169" t="str">
        <f t="shared" si="117"/>
        <v>1/1/2014</v>
      </c>
      <c r="D761" s="169">
        <f t="shared" si="118"/>
        <v>41640</v>
      </c>
      <c r="E761" s="169">
        <f t="shared" si="119"/>
        <v>41829</v>
      </c>
      <c r="F761" s="170">
        <f t="shared" si="120"/>
        <v>41829</v>
      </c>
      <c r="G761" s="170">
        <f t="shared" si="95"/>
        <v>41829</v>
      </c>
      <c r="H761" s="169" t="s">
        <v>3329</v>
      </c>
      <c r="I761" s="169"/>
      <c r="J761" s="171" t="s">
        <v>3326</v>
      </c>
      <c r="K761" s="169" t="s">
        <v>37</v>
      </c>
      <c r="L761" s="169" t="s">
        <v>37</v>
      </c>
      <c r="M761" s="169" t="s">
        <v>37</v>
      </c>
      <c r="N761" s="169" t="s">
        <v>37</v>
      </c>
      <c r="O761" s="169" t="s">
        <v>37</v>
      </c>
      <c r="P761" s="169" t="s">
        <v>37</v>
      </c>
      <c r="Q761" s="169" t="s">
        <v>37</v>
      </c>
      <c r="R761" s="169" t="s">
        <v>37</v>
      </c>
      <c r="S761" s="169"/>
      <c r="T761" s="169" t="s">
        <v>37</v>
      </c>
      <c r="U761" s="169" t="s">
        <v>37</v>
      </c>
      <c r="V761" s="169" t="s">
        <v>37</v>
      </c>
      <c r="W761" s="169"/>
      <c r="X761" s="169"/>
      <c r="Y761" s="169" t="s">
        <v>37</v>
      </c>
      <c r="Z761" s="169" t="s">
        <v>37</v>
      </c>
      <c r="AA761" s="171" t="s">
        <v>3330</v>
      </c>
    </row>
    <row r="762" spans="1:27" s="173" customFormat="1" x14ac:dyDescent="0.3">
      <c r="A762" s="169" t="str">
        <f t="shared" si="115"/>
        <v>2014</v>
      </c>
      <c r="B762" s="169" t="str">
        <f t="shared" si="116"/>
        <v>191</v>
      </c>
      <c r="C762" s="169" t="str">
        <f t="shared" si="117"/>
        <v>1/1/2014</v>
      </c>
      <c r="D762" s="169">
        <f t="shared" si="118"/>
        <v>41640</v>
      </c>
      <c r="E762" s="169">
        <f t="shared" si="119"/>
        <v>41830</v>
      </c>
      <c r="F762" s="170">
        <f t="shared" si="120"/>
        <v>41830</v>
      </c>
      <c r="G762" s="170">
        <f t="shared" si="95"/>
        <v>41830</v>
      </c>
      <c r="H762" s="169" t="s">
        <v>3147</v>
      </c>
      <c r="I762" s="169" t="s">
        <v>3152</v>
      </c>
      <c r="J762" s="69" t="s">
        <v>3163</v>
      </c>
      <c r="K762" s="68" t="s">
        <v>37</v>
      </c>
      <c r="L762" s="169"/>
      <c r="M762" s="169"/>
      <c r="N762" s="169"/>
      <c r="O762" s="169"/>
      <c r="P762" s="169"/>
      <c r="Q762" s="169" t="s">
        <v>37</v>
      </c>
      <c r="R762" s="169"/>
      <c r="S762" s="169"/>
      <c r="T762" s="169"/>
      <c r="U762" s="169"/>
      <c r="V762" s="169"/>
      <c r="W762" s="169"/>
      <c r="X762" s="68"/>
      <c r="Y762" s="169"/>
      <c r="Z762" s="169"/>
      <c r="AA762" s="172" t="s">
        <v>3148</v>
      </c>
    </row>
    <row r="763" spans="1:27" s="173" customFormat="1" x14ac:dyDescent="0.3">
      <c r="A763" s="169" t="str">
        <f t="shared" si="115"/>
        <v>2014</v>
      </c>
      <c r="B763" s="169" t="str">
        <f t="shared" si="116"/>
        <v>191</v>
      </c>
      <c r="C763" s="169" t="str">
        <f t="shared" si="117"/>
        <v>1/1/2014</v>
      </c>
      <c r="D763" s="169">
        <f t="shared" si="118"/>
        <v>41640</v>
      </c>
      <c r="E763" s="169">
        <f t="shared" si="119"/>
        <v>41830</v>
      </c>
      <c r="F763" s="170">
        <f t="shared" si="120"/>
        <v>41830</v>
      </c>
      <c r="G763" s="170">
        <f t="shared" si="95"/>
        <v>41830</v>
      </c>
      <c r="H763" s="169" t="s">
        <v>3147</v>
      </c>
      <c r="I763" s="169"/>
      <c r="J763" s="171" t="s">
        <v>3326</v>
      </c>
      <c r="K763" s="169" t="s">
        <v>37</v>
      </c>
      <c r="L763" s="169" t="s">
        <v>37</v>
      </c>
      <c r="M763" s="169" t="s">
        <v>37</v>
      </c>
      <c r="N763" s="169" t="s">
        <v>37</v>
      </c>
      <c r="O763" s="169" t="s">
        <v>37</v>
      </c>
      <c r="P763" s="169" t="s">
        <v>37</v>
      </c>
      <c r="Q763" s="169" t="s">
        <v>37</v>
      </c>
      <c r="R763" s="169" t="s">
        <v>37</v>
      </c>
      <c r="S763" s="169"/>
      <c r="T763" s="169" t="s">
        <v>37</v>
      </c>
      <c r="U763" s="169" t="s">
        <v>37</v>
      </c>
      <c r="V763" s="169" t="s">
        <v>37</v>
      </c>
      <c r="W763" s="169"/>
      <c r="X763" s="169"/>
      <c r="Y763" s="169" t="s">
        <v>37</v>
      </c>
      <c r="Z763" s="169" t="s">
        <v>37</v>
      </c>
      <c r="AA763" s="171" t="s">
        <v>3335</v>
      </c>
    </row>
    <row r="764" spans="1:27" s="173" customFormat="1" x14ac:dyDescent="0.3">
      <c r="A764" s="169" t="str">
        <f t="shared" si="115"/>
        <v>2014</v>
      </c>
      <c r="B764" s="169" t="str">
        <f t="shared" si="116"/>
        <v>191</v>
      </c>
      <c r="C764" s="169" t="str">
        <f t="shared" si="117"/>
        <v>1/1/2014</v>
      </c>
      <c r="D764" s="169">
        <f t="shared" si="118"/>
        <v>41640</v>
      </c>
      <c r="E764" s="169">
        <f t="shared" si="119"/>
        <v>41830</v>
      </c>
      <c r="F764" s="170">
        <f t="shared" si="120"/>
        <v>41830</v>
      </c>
      <c r="G764" s="170">
        <f t="shared" si="95"/>
        <v>41830</v>
      </c>
      <c r="H764" s="169" t="s">
        <v>3333</v>
      </c>
      <c r="I764" s="169"/>
      <c r="J764" s="171" t="s">
        <v>3326</v>
      </c>
      <c r="K764" s="169" t="s">
        <v>37</v>
      </c>
      <c r="L764" s="169" t="s">
        <v>37</v>
      </c>
      <c r="M764" s="169" t="s">
        <v>37</v>
      </c>
      <c r="N764" s="169" t="s">
        <v>37</v>
      </c>
      <c r="O764" s="169" t="s">
        <v>37</v>
      </c>
      <c r="P764" s="169" t="s">
        <v>37</v>
      </c>
      <c r="Q764" s="169" t="s">
        <v>37</v>
      </c>
      <c r="R764" s="169" t="s">
        <v>37</v>
      </c>
      <c r="S764" s="169"/>
      <c r="T764" s="169" t="s">
        <v>37</v>
      </c>
      <c r="U764" s="169" t="s">
        <v>37</v>
      </c>
      <c r="V764" s="169" t="s">
        <v>37</v>
      </c>
      <c r="W764" s="169"/>
      <c r="X764" s="169"/>
      <c r="Y764" s="169" t="s">
        <v>37</v>
      </c>
      <c r="Z764" s="169" t="s">
        <v>37</v>
      </c>
      <c r="AA764" s="171" t="s">
        <v>3334</v>
      </c>
    </row>
    <row r="765" spans="1:27" s="173" customFormat="1" x14ac:dyDescent="0.3">
      <c r="A765" s="169" t="str">
        <f t="shared" si="115"/>
        <v>2014</v>
      </c>
      <c r="B765" s="169" t="str">
        <f t="shared" si="116"/>
        <v>191</v>
      </c>
      <c r="C765" s="169" t="str">
        <f t="shared" si="117"/>
        <v>1/1/2014</v>
      </c>
      <c r="D765" s="169">
        <f t="shared" si="118"/>
        <v>41640</v>
      </c>
      <c r="E765" s="169">
        <f t="shared" si="119"/>
        <v>41830</v>
      </c>
      <c r="F765" s="170">
        <f t="shared" si="120"/>
        <v>41830</v>
      </c>
      <c r="G765" s="170">
        <f t="shared" si="95"/>
        <v>41830</v>
      </c>
      <c r="H765" s="169" t="s">
        <v>3336</v>
      </c>
      <c r="I765" s="169"/>
      <c r="J765" s="171" t="s">
        <v>3326</v>
      </c>
      <c r="K765" s="169" t="s">
        <v>37</v>
      </c>
      <c r="L765" s="169" t="s">
        <v>37</v>
      </c>
      <c r="M765" s="169" t="s">
        <v>37</v>
      </c>
      <c r="N765" s="169" t="s">
        <v>37</v>
      </c>
      <c r="O765" s="169" t="s">
        <v>37</v>
      </c>
      <c r="P765" s="169" t="s">
        <v>37</v>
      </c>
      <c r="Q765" s="169" t="s">
        <v>37</v>
      </c>
      <c r="R765" s="169" t="s">
        <v>37</v>
      </c>
      <c r="S765" s="169"/>
      <c r="T765" s="169" t="s">
        <v>37</v>
      </c>
      <c r="U765" s="169" t="s">
        <v>37</v>
      </c>
      <c r="V765" s="169" t="s">
        <v>37</v>
      </c>
      <c r="W765" s="169"/>
      <c r="X765" s="169"/>
      <c r="Y765" s="169" t="s">
        <v>37</v>
      </c>
      <c r="Z765" s="169" t="s">
        <v>37</v>
      </c>
      <c r="AA765" s="171" t="s">
        <v>3337</v>
      </c>
    </row>
    <row r="766" spans="1:27" s="173" customFormat="1" x14ac:dyDescent="0.3">
      <c r="A766" s="114" t="str">
        <f t="shared" si="115"/>
        <v>2014</v>
      </c>
      <c r="B766" s="114" t="str">
        <f t="shared" si="116"/>
        <v>192</v>
      </c>
      <c r="C766" s="114" t="str">
        <f t="shared" si="117"/>
        <v>1/1/2014</v>
      </c>
      <c r="D766" s="114">
        <f t="shared" si="118"/>
        <v>41640</v>
      </c>
      <c r="E766" s="114">
        <f t="shared" si="119"/>
        <v>41831</v>
      </c>
      <c r="F766" s="62">
        <f t="shared" si="120"/>
        <v>41831</v>
      </c>
      <c r="G766" s="62">
        <f t="shared" si="95"/>
        <v>41831</v>
      </c>
      <c r="H766" s="117" t="s">
        <v>3233</v>
      </c>
      <c r="I766" s="169" t="s">
        <v>3515</v>
      </c>
      <c r="J766" s="86" t="s">
        <v>3251</v>
      </c>
      <c r="K766" s="117"/>
      <c r="L766" s="117"/>
      <c r="M766" s="117"/>
      <c r="N766" s="117"/>
      <c r="O766" s="117" t="s">
        <v>37</v>
      </c>
      <c r="P766" s="117"/>
      <c r="Q766" s="117"/>
      <c r="R766" s="117"/>
      <c r="S766" s="117"/>
      <c r="T766" s="117"/>
      <c r="U766" s="117"/>
      <c r="V766" s="117" t="s">
        <v>37</v>
      </c>
      <c r="W766" s="117"/>
      <c r="X766" s="117"/>
      <c r="Y766" s="117"/>
      <c r="Z766" s="117"/>
      <c r="AA766" s="86" t="s">
        <v>3254</v>
      </c>
    </row>
    <row r="767" spans="1:27" s="173" customFormat="1" x14ac:dyDescent="0.3">
      <c r="A767" s="114" t="str">
        <f t="shared" si="115"/>
        <v>2014</v>
      </c>
      <c r="B767" s="114" t="str">
        <f t="shared" si="116"/>
        <v>192</v>
      </c>
      <c r="C767" s="114" t="str">
        <f t="shared" si="117"/>
        <v>1/1/2014</v>
      </c>
      <c r="D767" s="114">
        <f t="shared" si="118"/>
        <v>41640</v>
      </c>
      <c r="E767" s="114">
        <f t="shared" si="119"/>
        <v>41831</v>
      </c>
      <c r="F767" s="62">
        <f t="shared" si="120"/>
        <v>41831</v>
      </c>
      <c r="G767" s="62">
        <f t="shared" si="95"/>
        <v>41831</v>
      </c>
      <c r="H767" s="117" t="s">
        <v>3234</v>
      </c>
      <c r="I767" s="68" t="s">
        <v>3510</v>
      </c>
      <c r="J767" s="86" t="s">
        <v>3249</v>
      </c>
      <c r="K767" s="117"/>
      <c r="L767" s="117"/>
      <c r="M767" s="117"/>
      <c r="N767" s="117" t="s">
        <v>37</v>
      </c>
      <c r="O767" s="117"/>
      <c r="P767" s="117"/>
      <c r="Q767" s="117"/>
      <c r="R767" s="117"/>
      <c r="S767" s="117"/>
      <c r="T767" s="117"/>
      <c r="U767" s="117"/>
      <c r="V767" s="117"/>
      <c r="W767" s="117"/>
      <c r="X767" s="117"/>
      <c r="Y767" s="117"/>
      <c r="Z767" s="117"/>
      <c r="AA767" s="86" t="s">
        <v>3254</v>
      </c>
    </row>
    <row r="768" spans="1:27" s="121" customFormat="1" x14ac:dyDescent="0.3">
      <c r="A768" s="114" t="str">
        <f t="shared" si="115"/>
        <v>2014</v>
      </c>
      <c r="B768" s="114" t="str">
        <f t="shared" si="116"/>
        <v>192</v>
      </c>
      <c r="C768" s="114" t="str">
        <f t="shared" si="117"/>
        <v>1/1/2014</v>
      </c>
      <c r="D768" s="114">
        <f t="shared" si="118"/>
        <v>41640</v>
      </c>
      <c r="E768" s="114">
        <f t="shared" si="119"/>
        <v>41831</v>
      </c>
      <c r="F768" s="62">
        <f t="shared" si="120"/>
        <v>41831</v>
      </c>
      <c r="G768" s="62">
        <f t="shared" si="95"/>
        <v>41831</v>
      </c>
      <c r="H768" s="117" t="s">
        <v>3238</v>
      </c>
      <c r="I768" s="68" t="s">
        <v>3505</v>
      </c>
      <c r="J768" s="86" t="s">
        <v>3242</v>
      </c>
      <c r="K768" s="117"/>
      <c r="L768" s="117" t="s">
        <v>37</v>
      </c>
      <c r="M768" s="117"/>
      <c r="N768" s="117"/>
      <c r="O768" s="117"/>
      <c r="P768" s="117"/>
      <c r="Q768" s="117"/>
      <c r="R768" s="117"/>
      <c r="S768" s="117"/>
      <c r="T768" s="117"/>
      <c r="U768" s="117"/>
      <c r="V768" s="117"/>
      <c r="W768" s="117"/>
      <c r="X768" s="117"/>
      <c r="Y768" s="117"/>
      <c r="Z768" s="117"/>
      <c r="AA768" s="86" t="s">
        <v>3254</v>
      </c>
    </row>
    <row r="769" spans="1:27" s="121" customFormat="1" ht="22.8" x14ac:dyDescent="0.3">
      <c r="A769" s="114" t="str">
        <f t="shared" si="115"/>
        <v>2014</v>
      </c>
      <c r="B769" s="114" t="str">
        <f t="shared" si="116"/>
        <v>192</v>
      </c>
      <c r="C769" s="114" t="str">
        <f t="shared" si="117"/>
        <v>1/1/2014</v>
      </c>
      <c r="D769" s="114">
        <f t="shared" si="118"/>
        <v>41640</v>
      </c>
      <c r="E769" s="114">
        <f t="shared" si="119"/>
        <v>41831</v>
      </c>
      <c r="F769" s="62">
        <f t="shared" si="120"/>
        <v>41831</v>
      </c>
      <c r="G769" s="62">
        <f t="shared" si="95"/>
        <v>41831</v>
      </c>
      <c r="H769" s="117" t="s">
        <v>3238</v>
      </c>
      <c r="I769" s="117"/>
      <c r="J769" s="86" t="s">
        <v>673</v>
      </c>
      <c r="K769" s="117"/>
      <c r="L769" s="117"/>
      <c r="M769" s="117" t="s">
        <v>37</v>
      </c>
      <c r="N769" s="117"/>
      <c r="O769" s="117"/>
      <c r="P769" s="117"/>
      <c r="Q769" s="117"/>
      <c r="R769" s="117"/>
      <c r="S769" s="117"/>
      <c r="T769" s="117"/>
      <c r="U769" s="117"/>
      <c r="V769" s="117" t="s">
        <v>37</v>
      </c>
      <c r="W769" s="117"/>
      <c r="X769" s="117"/>
      <c r="Y769" s="117"/>
      <c r="Z769" s="117"/>
      <c r="AA769" s="88" t="s">
        <v>674</v>
      </c>
    </row>
    <row r="770" spans="1:27" s="121" customFormat="1" x14ac:dyDescent="0.3">
      <c r="A770" s="114" t="str">
        <f t="shared" si="115"/>
        <v>2014</v>
      </c>
      <c r="B770" s="114" t="str">
        <f t="shared" si="116"/>
        <v>192</v>
      </c>
      <c r="C770" s="114" t="str">
        <f t="shared" si="117"/>
        <v>1/1/2014</v>
      </c>
      <c r="D770" s="114">
        <f t="shared" si="118"/>
        <v>41640</v>
      </c>
      <c r="E770" s="114">
        <f t="shared" si="119"/>
        <v>41831</v>
      </c>
      <c r="F770" s="62">
        <f t="shared" si="120"/>
        <v>41831</v>
      </c>
      <c r="G770" s="62">
        <f t="shared" ref="G770:G833" si="121">DATEVALUE("1/1/"&amp;LEFT(H770,4))+MID(H770,6,3)-1</f>
        <v>41831</v>
      </c>
      <c r="H770" s="117" t="s">
        <v>3236</v>
      </c>
      <c r="I770" s="68" t="s">
        <v>3284</v>
      </c>
      <c r="J770" s="86" t="s">
        <v>3245</v>
      </c>
      <c r="K770" s="117"/>
      <c r="L770" s="117" t="s">
        <v>37</v>
      </c>
      <c r="M770" s="117"/>
      <c r="N770" s="117"/>
      <c r="O770" s="117"/>
      <c r="P770" s="117"/>
      <c r="Q770" s="117"/>
      <c r="R770" s="117"/>
      <c r="S770" s="117"/>
      <c r="T770" s="117"/>
      <c r="U770" s="117"/>
      <c r="V770" s="117"/>
      <c r="W770" s="117"/>
      <c r="X770" s="117"/>
      <c r="Y770" s="117"/>
      <c r="Z770" s="117"/>
      <c r="AA770" s="86" t="s">
        <v>3254</v>
      </c>
    </row>
    <row r="771" spans="1:27" s="121" customFormat="1" x14ac:dyDescent="0.3">
      <c r="A771" s="114" t="str">
        <f t="shared" si="115"/>
        <v>2014</v>
      </c>
      <c r="B771" s="114" t="str">
        <f t="shared" si="116"/>
        <v>192</v>
      </c>
      <c r="C771" s="114" t="str">
        <f t="shared" si="117"/>
        <v>1/1/2014</v>
      </c>
      <c r="D771" s="114">
        <f t="shared" si="118"/>
        <v>41640</v>
      </c>
      <c r="E771" s="114">
        <f t="shared" si="119"/>
        <v>41831</v>
      </c>
      <c r="F771" s="62">
        <f t="shared" si="120"/>
        <v>41831</v>
      </c>
      <c r="G771" s="62">
        <f t="shared" si="121"/>
        <v>41831</v>
      </c>
      <c r="H771" s="117" t="s">
        <v>3237</v>
      </c>
      <c r="I771" s="68" t="s">
        <v>3505</v>
      </c>
      <c r="J771" s="86" t="s">
        <v>3243</v>
      </c>
      <c r="K771" s="117"/>
      <c r="L771" s="117" t="s">
        <v>37</v>
      </c>
      <c r="M771" s="117"/>
      <c r="N771" s="117"/>
      <c r="O771" s="117"/>
      <c r="P771" s="117"/>
      <c r="Q771" s="117"/>
      <c r="R771" s="117"/>
      <c r="S771" s="117"/>
      <c r="T771" s="117"/>
      <c r="U771" s="117"/>
      <c r="V771" s="117"/>
      <c r="W771" s="117"/>
      <c r="X771" s="117"/>
      <c r="Y771" s="117"/>
      <c r="Z771" s="117"/>
      <c r="AA771" s="86" t="s">
        <v>3254</v>
      </c>
    </row>
    <row r="772" spans="1:27" s="121" customFormat="1" x14ac:dyDescent="0.3">
      <c r="A772" s="114" t="str">
        <f t="shared" si="115"/>
        <v>2014</v>
      </c>
      <c r="B772" s="114" t="str">
        <f t="shared" si="116"/>
        <v>192</v>
      </c>
      <c r="C772" s="114" t="str">
        <f t="shared" si="117"/>
        <v>1/1/2014</v>
      </c>
      <c r="D772" s="114">
        <f t="shared" si="118"/>
        <v>41640</v>
      </c>
      <c r="E772" s="114">
        <f t="shared" si="119"/>
        <v>41831</v>
      </c>
      <c r="F772" s="62">
        <f t="shared" si="120"/>
        <v>41831</v>
      </c>
      <c r="G772" s="62">
        <f t="shared" si="121"/>
        <v>41831</v>
      </c>
      <c r="H772" s="117" t="s">
        <v>3239</v>
      </c>
      <c r="I772" s="68" t="s">
        <v>3505</v>
      </c>
      <c r="J772" s="86" t="s">
        <v>3247</v>
      </c>
      <c r="K772" s="117"/>
      <c r="L772" s="117"/>
      <c r="M772" s="117" t="s">
        <v>37</v>
      </c>
      <c r="N772" s="117"/>
      <c r="O772" s="117"/>
      <c r="P772" s="117"/>
      <c r="Q772" s="117"/>
      <c r="R772" s="117"/>
      <c r="S772" s="117"/>
      <c r="T772" s="117"/>
      <c r="U772" s="117"/>
      <c r="V772" s="117"/>
      <c r="W772" s="117"/>
      <c r="X772" s="117"/>
      <c r="Y772" s="117"/>
      <c r="Z772" s="117"/>
      <c r="AA772" s="86" t="s">
        <v>3254</v>
      </c>
    </row>
    <row r="773" spans="1:27" s="121" customFormat="1" x14ac:dyDescent="0.3">
      <c r="A773" s="169" t="str">
        <f t="shared" si="115"/>
        <v>2014</v>
      </c>
      <c r="B773" s="169" t="str">
        <f t="shared" si="116"/>
        <v>195</v>
      </c>
      <c r="C773" s="169" t="str">
        <f t="shared" si="117"/>
        <v>1/1/2014</v>
      </c>
      <c r="D773" s="169">
        <f t="shared" si="118"/>
        <v>41640</v>
      </c>
      <c r="E773" s="169">
        <f t="shared" si="119"/>
        <v>41834</v>
      </c>
      <c r="F773" s="169">
        <f t="shared" si="120"/>
        <v>41834</v>
      </c>
      <c r="G773" s="170">
        <f t="shared" si="121"/>
        <v>41834</v>
      </c>
      <c r="H773" s="169" t="s">
        <v>3152</v>
      </c>
      <c r="I773" s="169" t="s">
        <v>3153</v>
      </c>
      <c r="J773" s="171" t="s">
        <v>3169</v>
      </c>
      <c r="K773" s="169" t="s">
        <v>37</v>
      </c>
      <c r="L773" s="169"/>
      <c r="M773" s="169"/>
      <c r="N773" s="169"/>
      <c r="O773" s="169"/>
      <c r="P773" s="169"/>
      <c r="Q773" s="169" t="s">
        <v>37</v>
      </c>
      <c r="R773" s="169"/>
      <c r="S773" s="169"/>
      <c r="T773" s="169"/>
      <c r="U773" s="169"/>
      <c r="V773" s="169"/>
      <c r="W773" s="169"/>
      <c r="X773" s="169"/>
      <c r="Y773" s="169"/>
      <c r="Z773" s="169"/>
      <c r="AA773" s="172" t="s">
        <v>3154</v>
      </c>
    </row>
    <row r="774" spans="1:27" s="121" customFormat="1" x14ac:dyDescent="0.3">
      <c r="A774" s="169" t="str">
        <f t="shared" si="115"/>
        <v>2014</v>
      </c>
      <c r="B774" s="169" t="str">
        <f t="shared" si="116"/>
        <v>195</v>
      </c>
      <c r="C774" s="169" t="str">
        <f t="shared" si="117"/>
        <v>1/1/2014</v>
      </c>
      <c r="D774" s="169">
        <f t="shared" si="118"/>
        <v>41640</v>
      </c>
      <c r="E774" s="169">
        <f t="shared" si="119"/>
        <v>41834</v>
      </c>
      <c r="F774" s="170">
        <f t="shared" si="120"/>
        <v>41834</v>
      </c>
      <c r="G774" s="170">
        <f t="shared" si="121"/>
        <v>41834</v>
      </c>
      <c r="H774" s="169" t="s">
        <v>3153</v>
      </c>
      <c r="I774" s="169" t="s">
        <v>3160</v>
      </c>
      <c r="J774" s="69" t="s">
        <v>3170</v>
      </c>
      <c r="K774" s="68" t="s">
        <v>37</v>
      </c>
      <c r="L774" s="169"/>
      <c r="M774" s="169"/>
      <c r="N774" s="169"/>
      <c r="O774" s="169"/>
      <c r="P774" s="169"/>
      <c r="Q774" s="169" t="s">
        <v>37</v>
      </c>
      <c r="R774" s="169"/>
      <c r="S774" s="169"/>
      <c r="T774" s="169"/>
      <c r="U774" s="169"/>
      <c r="V774" s="169"/>
      <c r="W774" s="169"/>
      <c r="X774" s="68"/>
      <c r="Y774" s="169"/>
      <c r="Z774" s="169"/>
      <c r="AA774" s="172" t="s">
        <v>3155</v>
      </c>
    </row>
    <row r="775" spans="1:27" s="121" customFormat="1" ht="22.8" x14ac:dyDescent="0.3">
      <c r="A775" s="114" t="str">
        <f t="shared" si="115"/>
        <v>2014</v>
      </c>
      <c r="B775" s="114" t="str">
        <f t="shared" si="116"/>
        <v>196</v>
      </c>
      <c r="C775" s="114" t="str">
        <f t="shared" si="117"/>
        <v>1/1/2014</v>
      </c>
      <c r="D775" s="114">
        <f t="shared" si="118"/>
        <v>41640</v>
      </c>
      <c r="E775" s="114">
        <f t="shared" si="119"/>
        <v>41835</v>
      </c>
      <c r="F775" s="62">
        <f t="shared" si="120"/>
        <v>41835</v>
      </c>
      <c r="G775" s="62">
        <f t="shared" si="121"/>
        <v>41835</v>
      </c>
      <c r="H775" s="87" t="s">
        <v>3316</v>
      </c>
      <c r="I775" s="117"/>
      <c r="J775" s="69" t="s">
        <v>443</v>
      </c>
      <c r="K775" s="68" t="s">
        <v>37</v>
      </c>
      <c r="L775" s="117"/>
      <c r="M775" s="117"/>
      <c r="N775" s="117"/>
      <c r="O775" s="117"/>
      <c r="P775" s="117"/>
      <c r="Q775" s="117"/>
      <c r="R775" s="117"/>
      <c r="S775" s="117"/>
      <c r="T775" s="117"/>
      <c r="U775" s="117"/>
      <c r="V775" s="117"/>
      <c r="W775" s="117"/>
      <c r="X775" s="68"/>
      <c r="Y775" s="117"/>
      <c r="Z775" s="117"/>
      <c r="AA775" s="88" t="s">
        <v>3317</v>
      </c>
    </row>
    <row r="776" spans="1:27" s="121" customFormat="1" ht="22.8" x14ac:dyDescent="0.3">
      <c r="A776" s="114" t="str">
        <f t="shared" si="115"/>
        <v>2014</v>
      </c>
      <c r="B776" s="114" t="str">
        <f t="shared" si="116"/>
        <v>206</v>
      </c>
      <c r="C776" s="114" t="str">
        <f t="shared" si="117"/>
        <v>1/1/2014</v>
      </c>
      <c r="D776" s="114">
        <f t="shared" si="118"/>
        <v>41640</v>
      </c>
      <c r="E776" s="114">
        <f t="shared" si="119"/>
        <v>41845</v>
      </c>
      <c r="F776" s="62">
        <f t="shared" si="120"/>
        <v>41845</v>
      </c>
      <c r="G776" s="62">
        <f t="shared" si="121"/>
        <v>41845</v>
      </c>
      <c r="H776" s="87" t="s">
        <v>3255</v>
      </c>
      <c r="I776" s="117"/>
      <c r="J776" s="69" t="s">
        <v>443</v>
      </c>
      <c r="K776" s="68" t="s">
        <v>37</v>
      </c>
      <c r="L776" s="117"/>
      <c r="M776" s="117"/>
      <c r="N776" s="117"/>
      <c r="O776" s="117"/>
      <c r="P776" s="117"/>
      <c r="Q776" s="117"/>
      <c r="R776" s="117"/>
      <c r="S776" s="117"/>
      <c r="T776" s="117"/>
      <c r="U776" s="117"/>
      <c r="V776" s="117"/>
      <c r="W776" s="117"/>
      <c r="X776" s="68"/>
      <c r="Y776" s="117"/>
      <c r="Z776" s="117"/>
      <c r="AA776" s="88" t="s">
        <v>3256</v>
      </c>
    </row>
    <row r="777" spans="1:27" s="121" customFormat="1" x14ac:dyDescent="0.3">
      <c r="A777" s="114" t="str">
        <f t="shared" si="115"/>
        <v>2014</v>
      </c>
      <c r="B777" s="114" t="str">
        <f t="shared" si="116"/>
        <v>210</v>
      </c>
      <c r="C777" s="114" t="str">
        <f t="shared" si="117"/>
        <v>1/1/2014</v>
      </c>
      <c r="D777" s="114">
        <f t="shared" si="118"/>
        <v>41640</v>
      </c>
      <c r="E777" s="114">
        <f t="shared" si="119"/>
        <v>41849</v>
      </c>
      <c r="F777" s="62">
        <f t="shared" si="120"/>
        <v>41849</v>
      </c>
      <c r="G777" s="62">
        <f t="shared" si="121"/>
        <v>41849</v>
      </c>
      <c r="H777" s="68" t="s">
        <v>3259</v>
      </c>
      <c r="I777" s="117"/>
      <c r="J777" s="69" t="s">
        <v>3260</v>
      </c>
      <c r="K777" s="68" t="s">
        <v>37</v>
      </c>
      <c r="L777" s="117"/>
      <c r="M777" s="117"/>
      <c r="N777" s="117"/>
      <c r="O777" s="117"/>
      <c r="P777" s="117" t="s">
        <v>37</v>
      </c>
      <c r="Q777" s="117"/>
      <c r="R777" s="98"/>
      <c r="S777" s="117"/>
      <c r="T777" s="117"/>
      <c r="U777" s="117"/>
      <c r="V777" s="117"/>
      <c r="W777" s="117"/>
      <c r="X777" s="68"/>
      <c r="Y777" s="117"/>
      <c r="Z777" s="117"/>
      <c r="AA777" s="83" t="s">
        <v>3101</v>
      </c>
    </row>
    <row r="778" spans="1:27" s="121" customFormat="1" x14ac:dyDescent="0.3">
      <c r="A778" s="114" t="str">
        <f t="shared" si="115"/>
        <v>2014</v>
      </c>
      <c r="B778" s="114" t="str">
        <f t="shared" si="116"/>
        <v>210</v>
      </c>
      <c r="C778" s="114" t="str">
        <f t="shared" si="117"/>
        <v>1/1/2014</v>
      </c>
      <c r="D778" s="114">
        <f t="shared" si="118"/>
        <v>41640</v>
      </c>
      <c r="E778" s="114">
        <f t="shared" si="119"/>
        <v>41849</v>
      </c>
      <c r="F778" s="62">
        <f t="shared" si="120"/>
        <v>41849</v>
      </c>
      <c r="G778" s="62">
        <f t="shared" si="121"/>
        <v>41849</v>
      </c>
      <c r="H778" s="87" t="s">
        <v>3261</v>
      </c>
      <c r="I778" s="117"/>
      <c r="J778" s="69" t="s">
        <v>443</v>
      </c>
      <c r="K778" s="68" t="s">
        <v>37</v>
      </c>
      <c r="L778" s="117"/>
      <c r="M778" s="117"/>
      <c r="N778" s="117"/>
      <c r="O778" s="117"/>
      <c r="P778" s="117"/>
      <c r="Q778" s="117"/>
      <c r="R778" s="117"/>
      <c r="S778" s="117"/>
      <c r="T778" s="117"/>
      <c r="U778" s="117"/>
      <c r="V778" s="117"/>
      <c r="W778" s="117"/>
      <c r="X778" s="68"/>
      <c r="Y778" s="117"/>
      <c r="Z778" s="117"/>
      <c r="AA778" s="88" t="s">
        <v>3262</v>
      </c>
    </row>
    <row r="779" spans="1:27" s="121" customFormat="1" x14ac:dyDescent="0.3">
      <c r="A779" s="114" t="str">
        <f t="shared" si="115"/>
        <v>2014</v>
      </c>
      <c r="B779" s="114" t="str">
        <f t="shared" si="116"/>
        <v>213</v>
      </c>
      <c r="C779" s="114" t="str">
        <f t="shared" si="117"/>
        <v>1/1/2014</v>
      </c>
      <c r="D779" s="114">
        <f t="shared" si="118"/>
        <v>41640</v>
      </c>
      <c r="E779" s="114">
        <f t="shared" si="119"/>
        <v>41852</v>
      </c>
      <c r="F779" s="62">
        <f t="shared" si="120"/>
        <v>41852</v>
      </c>
      <c r="G779" s="62">
        <f t="shared" si="121"/>
        <v>41852</v>
      </c>
      <c r="H779" s="68" t="s">
        <v>3263</v>
      </c>
      <c r="I779" s="117"/>
      <c r="J779" s="69" t="s">
        <v>3264</v>
      </c>
      <c r="K779" s="68" t="s">
        <v>37</v>
      </c>
      <c r="L779" s="117"/>
      <c r="M779" s="117"/>
      <c r="N779" s="117"/>
      <c r="O779" s="117"/>
      <c r="P779" s="117" t="s">
        <v>37</v>
      </c>
      <c r="Q779" s="117"/>
      <c r="R779" s="117"/>
      <c r="S779" s="117"/>
      <c r="T779" s="117"/>
      <c r="U779" s="117"/>
      <c r="V779" s="117"/>
      <c r="W779" s="117"/>
      <c r="X779" s="68"/>
      <c r="Y779" s="117"/>
      <c r="Z779" s="117"/>
      <c r="AA779" s="83" t="s">
        <v>3267</v>
      </c>
    </row>
    <row r="780" spans="1:27" s="121" customFormat="1" x14ac:dyDescent="0.3">
      <c r="A780" s="114" t="str">
        <f t="shared" si="115"/>
        <v>2014</v>
      </c>
      <c r="B780" s="114" t="str">
        <f t="shared" si="116"/>
        <v>213</v>
      </c>
      <c r="C780" s="114" t="str">
        <f t="shared" si="117"/>
        <v>1/1/2014</v>
      </c>
      <c r="D780" s="114">
        <f t="shared" si="118"/>
        <v>41640</v>
      </c>
      <c r="E780" s="114">
        <f t="shared" si="119"/>
        <v>41852</v>
      </c>
      <c r="F780" s="62">
        <f t="shared" si="120"/>
        <v>41852</v>
      </c>
      <c r="G780" s="62">
        <f t="shared" si="121"/>
        <v>41852</v>
      </c>
      <c r="H780" s="68" t="s">
        <v>3263</v>
      </c>
      <c r="I780" s="117"/>
      <c r="J780" s="69" t="s">
        <v>3265</v>
      </c>
      <c r="K780" s="68" t="s">
        <v>37</v>
      </c>
      <c r="L780" s="117"/>
      <c r="M780" s="117"/>
      <c r="N780" s="117"/>
      <c r="O780" s="117"/>
      <c r="P780" s="117"/>
      <c r="Q780" s="117"/>
      <c r="R780" s="117"/>
      <c r="S780" s="117"/>
      <c r="T780" s="117"/>
      <c r="U780" s="117"/>
      <c r="V780" s="117"/>
      <c r="W780" s="117"/>
      <c r="X780" s="68"/>
      <c r="Y780" s="117"/>
      <c r="Z780" s="117"/>
      <c r="AA780" s="83" t="s">
        <v>3266</v>
      </c>
    </row>
    <row r="781" spans="1:27" s="121" customFormat="1" x14ac:dyDescent="0.3">
      <c r="A781" s="169" t="str">
        <f t="shared" si="115"/>
        <v>2014</v>
      </c>
      <c r="B781" s="169" t="str">
        <f t="shared" si="116"/>
        <v>216</v>
      </c>
      <c r="C781" s="169" t="str">
        <f t="shared" si="117"/>
        <v>1/1/2014</v>
      </c>
      <c r="D781" s="169">
        <f t="shared" si="118"/>
        <v>41640</v>
      </c>
      <c r="E781" s="169">
        <f t="shared" si="119"/>
        <v>41855</v>
      </c>
      <c r="F781" s="169">
        <f t="shared" si="120"/>
        <v>41855</v>
      </c>
      <c r="G781" s="170">
        <f t="shared" si="121"/>
        <v>41855</v>
      </c>
      <c r="H781" s="169" t="s">
        <v>3160</v>
      </c>
      <c r="I781" s="169" t="s">
        <v>3161</v>
      </c>
      <c r="J781" s="171" t="s">
        <v>3172</v>
      </c>
      <c r="K781" s="169" t="s">
        <v>37</v>
      </c>
      <c r="L781" s="169"/>
      <c r="M781" s="169"/>
      <c r="N781" s="169"/>
      <c r="O781" s="169"/>
      <c r="P781" s="169"/>
      <c r="Q781" s="169" t="s">
        <v>37</v>
      </c>
      <c r="R781" s="169"/>
      <c r="S781" s="169"/>
      <c r="T781" s="169"/>
      <c r="U781" s="169"/>
      <c r="V781" s="169"/>
      <c r="W781" s="169"/>
      <c r="X781" s="169"/>
      <c r="Y781" s="169"/>
      <c r="Z781" s="169"/>
      <c r="AA781" s="172" t="s">
        <v>2633</v>
      </c>
    </row>
    <row r="782" spans="1:27" s="121" customFormat="1" ht="22.8" x14ac:dyDescent="0.3">
      <c r="A782" s="169" t="str">
        <f t="shared" si="115"/>
        <v>2014</v>
      </c>
      <c r="B782" s="169" t="str">
        <f t="shared" si="116"/>
        <v>216</v>
      </c>
      <c r="C782" s="169" t="str">
        <f t="shared" si="117"/>
        <v>1/1/2014</v>
      </c>
      <c r="D782" s="169">
        <f t="shared" si="118"/>
        <v>41640</v>
      </c>
      <c r="E782" s="169">
        <f t="shared" si="119"/>
        <v>41855</v>
      </c>
      <c r="F782" s="170">
        <f t="shared" si="120"/>
        <v>41855</v>
      </c>
      <c r="G782" s="170">
        <f t="shared" si="121"/>
        <v>41855</v>
      </c>
      <c r="H782" s="169" t="s">
        <v>3157</v>
      </c>
      <c r="I782" s="169" t="s">
        <v>3159</v>
      </c>
      <c r="J782" s="69" t="s">
        <v>3156</v>
      </c>
      <c r="K782" s="68" t="s">
        <v>37</v>
      </c>
      <c r="L782" s="169"/>
      <c r="M782" s="169"/>
      <c r="N782" s="169"/>
      <c r="O782" s="169"/>
      <c r="P782" s="169" t="s">
        <v>37</v>
      </c>
      <c r="Q782" s="169" t="s">
        <v>37</v>
      </c>
      <c r="R782" s="169"/>
      <c r="S782" s="169" t="s">
        <v>37</v>
      </c>
      <c r="T782" s="169"/>
      <c r="U782" s="169"/>
      <c r="V782" s="169"/>
      <c r="W782" s="169"/>
      <c r="X782" s="68"/>
      <c r="Y782" s="169" t="s">
        <v>37</v>
      </c>
      <c r="Z782" s="169"/>
      <c r="AA782" s="83" t="s">
        <v>3158</v>
      </c>
    </row>
    <row r="783" spans="1:27" s="121" customFormat="1" x14ac:dyDescent="0.3">
      <c r="A783" s="169" t="str">
        <f t="shared" si="115"/>
        <v>2014</v>
      </c>
      <c r="B783" s="169" t="str">
        <f t="shared" si="116"/>
        <v>216</v>
      </c>
      <c r="C783" s="169" t="str">
        <f t="shared" si="117"/>
        <v>1/1/2014</v>
      </c>
      <c r="D783" s="169">
        <f t="shared" si="118"/>
        <v>41640</v>
      </c>
      <c r="E783" s="169">
        <f t="shared" si="119"/>
        <v>41855</v>
      </c>
      <c r="F783" s="170">
        <f t="shared" si="120"/>
        <v>41855</v>
      </c>
      <c r="G783" s="170">
        <f t="shared" si="121"/>
        <v>41855</v>
      </c>
      <c r="H783" s="169" t="s">
        <v>3161</v>
      </c>
      <c r="I783" s="169" t="s">
        <v>3167</v>
      </c>
      <c r="J783" s="69" t="s">
        <v>3173</v>
      </c>
      <c r="K783" s="68" t="s">
        <v>37</v>
      </c>
      <c r="L783" s="169"/>
      <c r="M783" s="169"/>
      <c r="N783" s="169"/>
      <c r="O783" s="169"/>
      <c r="P783" s="169"/>
      <c r="Q783" s="169" t="s">
        <v>37</v>
      </c>
      <c r="R783" s="169"/>
      <c r="S783" s="169"/>
      <c r="T783" s="169"/>
      <c r="U783" s="169"/>
      <c r="V783" s="169"/>
      <c r="W783" s="169"/>
      <c r="X783" s="68"/>
      <c r="Y783" s="169"/>
      <c r="Z783" s="169"/>
      <c r="AA783" s="172" t="s">
        <v>2812</v>
      </c>
    </row>
    <row r="784" spans="1:27" s="121" customFormat="1" x14ac:dyDescent="0.3">
      <c r="A784" s="169" t="str">
        <f t="shared" si="115"/>
        <v>2014</v>
      </c>
      <c r="B784" s="169" t="str">
        <f t="shared" si="116"/>
        <v>218</v>
      </c>
      <c r="C784" s="169" t="str">
        <f t="shared" si="117"/>
        <v>1/1/2014</v>
      </c>
      <c r="D784" s="169">
        <f t="shared" si="118"/>
        <v>41640</v>
      </c>
      <c r="E784" s="169">
        <f t="shared" si="119"/>
        <v>41857</v>
      </c>
      <c r="F784" s="170">
        <f t="shared" si="120"/>
        <v>41857</v>
      </c>
      <c r="G784" s="170">
        <f t="shared" si="121"/>
        <v>41857</v>
      </c>
      <c r="H784" s="169" t="s">
        <v>3270</v>
      </c>
      <c r="I784" s="169" t="s">
        <v>3271</v>
      </c>
      <c r="J784" s="69" t="s">
        <v>3272</v>
      </c>
      <c r="K784" s="68" t="s">
        <v>37</v>
      </c>
      <c r="L784" s="169" t="s">
        <v>37</v>
      </c>
      <c r="M784" s="169" t="s">
        <v>37</v>
      </c>
      <c r="N784" s="169" t="s">
        <v>37</v>
      </c>
      <c r="O784" s="169"/>
      <c r="P784" s="169"/>
      <c r="Q784" s="169" t="s">
        <v>37</v>
      </c>
      <c r="R784" s="169"/>
      <c r="S784" s="169"/>
      <c r="T784" s="169"/>
      <c r="U784" s="169"/>
      <c r="V784" s="169"/>
      <c r="W784" s="169"/>
      <c r="X784" s="68"/>
      <c r="Y784" s="169"/>
      <c r="Z784" s="169"/>
      <c r="AA784" s="172" t="s">
        <v>3273</v>
      </c>
    </row>
    <row r="785" spans="1:27" s="115" customFormat="1" x14ac:dyDescent="0.3">
      <c r="A785" s="114" t="str">
        <f t="shared" si="115"/>
        <v>2014</v>
      </c>
      <c r="B785" s="114" t="str">
        <f t="shared" si="116"/>
        <v>222</v>
      </c>
      <c r="C785" s="114" t="str">
        <f t="shared" si="117"/>
        <v>1/1/2014</v>
      </c>
      <c r="D785" s="114">
        <f t="shared" si="118"/>
        <v>41640</v>
      </c>
      <c r="E785" s="114">
        <f t="shared" si="119"/>
        <v>41861</v>
      </c>
      <c r="F785" s="62">
        <f t="shared" si="120"/>
        <v>41861</v>
      </c>
      <c r="G785" s="62">
        <f t="shared" si="121"/>
        <v>41861</v>
      </c>
      <c r="H785" s="87" t="s">
        <v>3274</v>
      </c>
      <c r="I785" s="117" t="s">
        <v>3275</v>
      </c>
      <c r="J785" s="69" t="s">
        <v>3276</v>
      </c>
      <c r="K785" s="68"/>
      <c r="L785" s="117"/>
      <c r="M785" s="117"/>
      <c r="N785" s="117" t="s">
        <v>37</v>
      </c>
      <c r="O785" s="117"/>
      <c r="P785" s="117"/>
      <c r="Q785" s="117" t="s">
        <v>37</v>
      </c>
      <c r="R785" s="117"/>
      <c r="S785" s="117"/>
      <c r="T785" s="117"/>
      <c r="U785" s="117"/>
      <c r="V785" s="117" t="s">
        <v>37</v>
      </c>
      <c r="W785" s="117"/>
      <c r="X785" s="68"/>
      <c r="Y785" s="117" t="s">
        <v>37</v>
      </c>
      <c r="Z785" s="117"/>
      <c r="AA785" s="85" t="s">
        <v>513</v>
      </c>
    </row>
    <row r="786" spans="1:27" s="121" customFormat="1" x14ac:dyDescent="0.3">
      <c r="A786" s="169" t="str">
        <f t="shared" si="115"/>
        <v>2014</v>
      </c>
      <c r="B786" s="169" t="str">
        <f t="shared" si="116"/>
        <v>224</v>
      </c>
      <c r="C786" s="169" t="str">
        <f t="shared" si="117"/>
        <v>1/1/2014</v>
      </c>
      <c r="D786" s="169">
        <f t="shared" si="118"/>
        <v>41640</v>
      </c>
      <c r="E786" s="169">
        <f t="shared" si="119"/>
        <v>41863</v>
      </c>
      <c r="F786" s="169">
        <f t="shared" si="120"/>
        <v>41863</v>
      </c>
      <c r="G786" s="170">
        <f t="shared" si="121"/>
        <v>41863</v>
      </c>
      <c r="H786" s="169" t="s">
        <v>3167</v>
      </c>
      <c r="I786" s="169" t="s">
        <v>3168</v>
      </c>
      <c r="J786" s="171" t="s">
        <v>3180</v>
      </c>
      <c r="K786" s="169" t="s">
        <v>37</v>
      </c>
      <c r="L786" s="169"/>
      <c r="M786" s="169"/>
      <c r="N786" s="169"/>
      <c r="O786" s="169"/>
      <c r="P786" s="169"/>
      <c r="Q786" s="169" t="s">
        <v>37</v>
      </c>
      <c r="R786" s="169"/>
      <c r="S786" s="169"/>
      <c r="T786" s="169"/>
      <c r="U786" s="169"/>
      <c r="V786" s="169"/>
      <c r="W786" s="169"/>
      <c r="X786" s="169"/>
      <c r="Y786" s="169"/>
      <c r="Z786" s="169"/>
      <c r="AA786" s="172" t="s">
        <v>2863</v>
      </c>
    </row>
    <row r="787" spans="1:27" s="121" customFormat="1" ht="22.8" x14ac:dyDescent="0.3">
      <c r="A787" s="169" t="str">
        <f t="shared" si="115"/>
        <v>2014</v>
      </c>
      <c r="B787" s="169" t="str">
        <f t="shared" si="116"/>
        <v>224</v>
      </c>
      <c r="C787" s="169" t="str">
        <f t="shared" si="117"/>
        <v>1/1/2014</v>
      </c>
      <c r="D787" s="169">
        <f t="shared" si="118"/>
        <v>41640</v>
      </c>
      <c r="E787" s="169">
        <f t="shared" si="119"/>
        <v>41863</v>
      </c>
      <c r="F787" s="170">
        <f t="shared" si="120"/>
        <v>41863</v>
      </c>
      <c r="G787" s="170">
        <f t="shared" si="121"/>
        <v>41863</v>
      </c>
      <c r="H787" s="169" t="s">
        <v>3164</v>
      </c>
      <c r="I787" s="169" t="s">
        <v>3165</v>
      </c>
      <c r="J787" s="69" t="s">
        <v>3166</v>
      </c>
      <c r="K787" s="68"/>
      <c r="L787" s="169"/>
      <c r="M787" s="169"/>
      <c r="N787" s="169" t="s">
        <v>37</v>
      </c>
      <c r="O787" s="169"/>
      <c r="P787" s="169"/>
      <c r="Q787" s="169" t="s">
        <v>37</v>
      </c>
      <c r="R787" s="169"/>
      <c r="S787" s="169"/>
      <c r="T787" s="169" t="s">
        <v>37</v>
      </c>
      <c r="U787" s="169"/>
      <c r="V787" s="169"/>
      <c r="W787" s="169"/>
      <c r="X787" s="68"/>
      <c r="Y787" s="169" t="s">
        <v>37</v>
      </c>
      <c r="Z787" s="169"/>
      <c r="AA787" s="83" t="s">
        <v>162</v>
      </c>
    </row>
    <row r="788" spans="1:27" s="173" customFormat="1" x14ac:dyDescent="0.3">
      <c r="A788" s="169" t="str">
        <f t="shared" si="115"/>
        <v>2014</v>
      </c>
      <c r="B788" s="169" t="str">
        <f t="shared" si="116"/>
        <v>224</v>
      </c>
      <c r="C788" s="169" t="str">
        <f t="shared" si="117"/>
        <v>1/1/2014</v>
      </c>
      <c r="D788" s="169">
        <f t="shared" si="118"/>
        <v>41640</v>
      </c>
      <c r="E788" s="169">
        <f t="shared" si="119"/>
        <v>41863</v>
      </c>
      <c r="F788" s="170">
        <f t="shared" si="120"/>
        <v>41863</v>
      </c>
      <c r="G788" s="170">
        <f t="shared" si="121"/>
        <v>41863</v>
      </c>
      <c r="H788" s="169" t="s">
        <v>3168</v>
      </c>
      <c r="I788" s="169" t="s">
        <v>3176</v>
      </c>
      <c r="J788" s="69" t="s">
        <v>3181</v>
      </c>
      <c r="K788" s="68" t="s">
        <v>37</v>
      </c>
      <c r="L788" s="169"/>
      <c r="M788" s="169"/>
      <c r="N788" s="169"/>
      <c r="O788" s="169"/>
      <c r="P788" s="169"/>
      <c r="Q788" s="169" t="s">
        <v>37</v>
      </c>
      <c r="R788" s="169"/>
      <c r="S788" s="169"/>
      <c r="T788" s="169"/>
      <c r="U788" s="169"/>
      <c r="V788" s="169"/>
      <c r="W788" s="169"/>
      <c r="X788" s="68"/>
      <c r="Y788" s="169"/>
      <c r="Z788" s="169"/>
      <c r="AA788" s="83" t="s">
        <v>2864</v>
      </c>
    </row>
    <row r="789" spans="1:27" s="173" customFormat="1" x14ac:dyDescent="0.3">
      <c r="A789" s="114" t="str">
        <f t="shared" si="115"/>
        <v>2014</v>
      </c>
      <c r="B789" s="114" t="str">
        <f t="shared" si="116"/>
        <v>226</v>
      </c>
      <c r="C789" s="114" t="str">
        <f t="shared" si="117"/>
        <v>1/1/2014</v>
      </c>
      <c r="D789" s="114">
        <f t="shared" si="118"/>
        <v>41640</v>
      </c>
      <c r="E789" s="114">
        <f t="shared" si="119"/>
        <v>41865</v>
      </c>
      <c r="F789" s="62">
        <f t="shared" si="120"/>
        <v>41865</v>
      </c>
      <c r="G789" s="62">
        <f t="shared" si="121"/>
        <v>41865</v>
      </c>
      <c r="H789" s="117" t="s">
        <v>3279</v>
      </c>
      <c r="I789" s="117" t="s">
        <v>3280</v>
      </c>
      <c r="J789" s="86" t="s">
        <v>3278</v>
      </c>
      <c r="K789" s="117" t="s">
        <v>37</v>
      </c>
      <c r="L789" s="117"/>
      <c r="M789" s="117"/>
      <c r="N789" s="117"/>
      <c r="O789" s="117"/>
      <c r="P789" s="117"/>
      <c r="Q789" s="117"/>
      <c r="R789" s="117" t="s">
        <v>37</v>
      </c>
      <c r="S789" s="117"/>
      <c r="T789" s="117"/>
      <c r="U789" s="117"/>
      <c r="V789" s="117"/>
      <c r="W789" s="117"/>
      <c r="X789" s="117"/>
      <c r="Y789" s="117"/>
      <c r="Z789" s="117"/>
      <c r="AA789" s="86" t="s">
        <v>868</v>
      </c>
    </row>
    <row r="790" spans="1:27" s="115" customFormat="1" x14ac:dyDescent="0.3">
      <c r="A790" s="114" t="str">
        <f t="shared" si="115"/>
        <v>2014</v>
      </c>
      <c r="B790" s="114" t="str">
        <f t="shared" si="116"/>
        <v>227</v>
      </c>
      <c r="C790" s="114" t="str">
        <f t="shared" si="117"/>
        <v>1/1/2014</v>
      </c>
      <c r="D790" s="114">
        <f t="shared" si="118"/>
        <v>41640</v>
      </c>
      <c r="E790" s="114">
        <f t="shared" si="119"/>
        <v>41866</v>
      </c>
      <c r="F790" s="62">
        <f t="shared" si="120"/>
        <v>41866</v>
      </c>
      <c r="G790" s="62">
        <f t="shared" si="121"/>
        <v>41866</v>
      </c>
      <c r="H790" s="68" t="s">
        <v>3281</v>
      </c>
      <c r="I790" s="117"/>
      <c r="J790" s="69" t="s">
        <v>3282</v>
      </c>
      <c r="K790" s="68" t="s">
        <v>37</v>
      </c>
      <c r="L790" s="117"/>
      <c r="M790" s="117"/>
      <c r="N790" s="117"/>
      <c r="O790" s="117"/>
      <c r="P790" s="117" t="s">
        <v>37</v>
      </c>
      <c r="Q790" s="117"/>
      <c r="R790" s="117"/>
      <c r="S790" s="117"/>
      <c r="T790" s="117"/>
      <c r="U790" s="117"/>
      <c r="V790" s="117"/>
      <c r="W790" s="117"/>
      <c r="X790" s="68"/>
      <c r="Y790" s="117"/>
      <c r="Z790" s="117"/>
      <c r="AA790" s="83" t="s">
        <v>3286</v>
      </c>
    </row>
    <row r="791" spans="1:27" s="121" customFormat="1" x14ac:dyDescent="0.3">
      <c r="A791" s="114" t="str">
        <f t="shared" ref="A791:A822" si="122">LEFT(H791,4)</f>
        <v>2014</v>
      </c>
      <c r="B791" s="114" t="str">
        <f t="shared" ref="B791:B822" si="123">MID(H791,6,3)</f>
        <v>227</v>
      </c>
      <c r="C791" s="114" t="str">
        <f t="shared" ref="C791:C822" si="124">"1/1/"&amp;A791</f>
        <v>1/1/2014</v>
      </c>
      <c r="D791" s="114">
        <f t="shared" ref="D791:D822" si="125">DATEVALUE(C791)</f>
        <v>41640</v>
      </c>
      <c r="E791" s="114">
        <f t="shared" ref="E791:E822" si="126">D791+B791-1</f>
        <v>41866</v>
      </c>
      <c r="F791" s="62">
        <f t="shared" ref="F791:F822" si="127">E791</f>
        <v>41866</v>
      </c>
      <c r="G791" s="62">
        <f t="shared" si="121"/>
        <v>41866</v>
      </c>
      <c r="H791" s="68" t="s">
        <v>3281</v>
      </c>
      <c r="I791" s="117"/>
      <c r="J791" s="69" t="s">
        <v>3283</v>
      </c>
      <c r="K791" s="68" t="s">
        <v>37</v>
      </c>
      <c r="L791" s="117"/>
      <c r="M791" s="117"/>
      <c r="N791" s="117"/>
      <c r="O791" s="117"/>
      <c r="P791" s="117"/>
      <c r="Q791" s="117"/>
      <c r="R791" s="117"/>
      <c r="S791" s="117"/>
      <c r="T791" s="117"/>
      <c r="U791" s="117"/>
      <c r="V791" s="117"/>
      <c r="W791" s="117"/>
      <c r="X791" s="68"/>
      <c r="Y791" s="117"/>
      <c r="Z791" s="117"/>
      <c r="AA791" s="83" t="s">
        <v>3285</v>
      </c>
    </row>
    <row r="792" spans="1:27" s="121" customFormat="1" x14ac:dyDescent="0.3">
      <c r="A792" s="114" t="str">
        <f t="shared" si="122"/>
        <v>2014</v>
      </c>
      <c r="B792" s="114" t="str">
        <f t="shared" si="123"/>
        <v>227</v>
      </c>
      <c r="C792" s="114" t="str">
        <f t="shared" si="124"/>
        <v>1/1/2014</v>
      </c>
      <c r="D792" s="114">
        <f t="shared" si="125"/>
        <v>41640</v>
      </c>
      <c r="E792" s="114">
        <f t="shared" si="126"/>
        <v>41866</v>
      </c>
      <c r="F792" s="62">
        <f t="shared" si="127"/>
        <v>41866</v>
      </c>
      <c r="G792" s="62">
        <f t="shared" si="121"/>
        <v>41866</v>
      </c>
      <c r="H792" s="87" t="s">
        <v>3998</v>
      </c>
      <c r="I792" s="117"/>
      <c r="J792" s="69" t="s">
        <v>3171</v>
      </c>
      <c r="K792" s="68" t="s">
        <v>37</v>
      </c>
      <c r="L792" s="117"/>
      <c r="M792" s="117"/>
      <c r="N792" s="117"/>
      <c r="O792" s="117"/>
      <c r="P792" s="117"/>
      <c r="Q792" s="117"/>
      <c r="R792" s="117"/>
      <c r="S792" s="117"/>
      <c r="T792" s="117"/>
      <c r="U792" s="117"/>
      <c r="V792" s="117"/>
      <c r="W792" s="117"/>
      <c r="X792" s="68" t="s">
        <v>37</v>
      </c>
      <c r="Y792" s="117"/>
      <c r="Z792" s="117"/>
      <c r="AA792" s="86" t="s">
        <v>1827</v>
      </c>
    </row>
    <row r="793" spans="1:27" s="121" customFormat="1" x14ac:dyDescent="0.3">
      <c r="A793" s="114" t="str">
        <f t="shared" si="122"/>
        <v>2014</v>
      </c>
      <c r="B793" s="114" t="str">
        <f t="shared" si="123"/>
        <v>231</v>
      </c>
      <c r="C793" s="114" t="str">
        <f t="shared" si="124"/>
        <v>1/1/2014</v>
      </c>
      <c r="D793" s="114">
        <f t="shared" si="125"/>
        <v>41640</v>
      </c>
      <c r="E793" s="114">
        <f t="shared" si="126"/>
        <v>41870</v>
      </c>
      <c r="F793" s="62">
        <f t="shared" si="127"/>
        <v>41870</v>
      </c>
      <c r="G793" s="62">
        <f t="shared" si="121"/>
        <v>41870</v>
      </c>
      <c r="H793" s="68" t="s">
        <v>3288</v>
      </c>
      <c r="I793" s="117"/>
      <c r="J793" s="69" t="s">
        <v>3289</v>
      </c>
      <c r="K793" s="68" t="s">
        <v>37</v>
      </c>
      <c r="L793" s="117"/>
      <c r="M793" s="117"/>
      <c r="N793" s="117"/>
      <c r="O793" s="117"/>
      <c r="P793" s="117" t="s">
        <v>37</v>
      </c>
      <c r="Q793" s="117"/>
      <c r="R793" s="117"/>
      <c r="S793" s="117"/>
      <c r="T793" s="117"/>
      <c r="U793" s="117"/>
      <c r="V793" s="117"/>
      <c r="W793" s="117"/>
      <c r="X793" s="68"/>
      <c r="Y793" s="117"/>
      <c r="Z793" s="117"/>
      <c r="AA793" s="83" t="s">
        <v>3290</v>
      </c>
    </row>
    <row r="794" spans="1:27" s="173" customFormat="1" x14ac:dyDescent="0.3">
      <c r="A794" s="114" t="str">
        <f t="shared" si="122"/>
        <v>2014</v>
      </c>
      <c r="B794" s="114" t="str">
        <f t="shared" si="123"/>
        <v>231</v>
      </c>
      <c r="C794" s="114" t="str">
        <f t="shared" si="124"/>
        <v>1/1/2014</v>
      </c>
      <c r="D794" s="114">
        <f t="shared" si="125"/>
        <v>41640</v>
      </c>
      <c r="E794" s="114">
        <f t="shared" si="126"/>
        <v>41870</v>
      </c>
      <c r="F794" s="62">
        <f t="shared" si="127"/>
        <v>41870</v>
      </c>
      <c r="G794" s="62">
        <f t="shared" si="121"/>
        <v>41870</v>
      </c>
      <c r="H794" s="68" t="s">
        <v>3284</v>
      </c>
      <c r="I794" s="117" t="s">
        <v>3954</v>
      </c>
      <c r="J794" s="65" t="s">
        <v>3504</v>
      </c>
      <c r="K794" s="114"/>
      <c r="L794" s="114" t="s">
        <v>37</v>
      </c>
      <c r="M794" s="114"/>
      <c r="N794" s="114"/>
      <c r="O794" s="114"/>
      <c r="P794" s="114"/>
      <c r="Q794" s="114"/>
      <c r="R794" s="114"/>
      <c r="S794" s="114"/>
      <c r="T794" s="114"/>
      <c r="U794" s="114"/>
      <c r="V794" s="114" t="s">
        <v>37</v>
      </c>
      <c r="W794" s="114"/>
      <c r="X794" s="114"/>
      <c r="Y794" s="114"/>
      <c r="Z794" s="114"/>
      <c r="AA794" s="86" t="s">
        <v>3287</v>
      </c>
    </row>
    <row r="795" spans="1:27" s="121" customFormat="1" x14ac:dyDescent="0.3">
      <c r="A795" s="114" t="str">
        <f t="shared" si="122"/>
        <v>2014</v>
      </c>
      <c r="B795" s="114" t="str">
        <f t="shared" si="123"/>
        <v>231</v>
      </c>
      <c r="C795" s="114" t="str">
        <f t="shared" si="124"/>
        <v>1/1/2014</v>
      </c>
      <c r="D795" s="114">
        <f t="shared" si="125"/>
        <v>41640</v>
      </c>
      <c r="E795" s="114">
        <f t="shared" si="126"/>
        <v>41870</v>
      </c>
      <c r="F795" s="62">
        <f t="shared" si="127"/>
        <v>41870</v>
      </c>
      <c r="G795" s="62">
        <f t="shared" si="121"/>
        <v>41870</v>
      </c>
      <c r="H795" s="68" t="s">
        <v>3293</v>
      </c>
      <c r="I795" s="68" t="s">
        <v>3459</v>
      </c>
      <c r="J795" s="69" t="s">
        <v>3291</v>
      </c>
      <c r="K795" s="68" t="s">
        <v>37</v>
      </c>
      <c r="L795" s="117"/>
      <c r="M795" s="117"/>
      <c r="N795" s="117"/>
      <c r="O795" s="117"/>
      <c r="P795" s="117"/>
      <c r="Q795" s="117"/>
      <c r="R795" s="117"/>
      <c r="S795" s="117"/>
      <c r="T795" s="117" t="s">
        <v>37</v>
      </c>
      <c r="U795" s="117"/>
      <c r="V795" s="117"/>
      <c r="W795" s="117"/>
      <c r="X795" s="68"/>
      <c r="Y795" s="117"/>
      <c r="Z795" s="117"/>
      <c r="AA795" s="83" t="s">
        <v>3292</v>
      </c>
    </row>
    <row r="796" spans="1:27" s="121" customFormat="1" x14ac:dyDescent="0.3">
      <c r="A796" s="114" t="str">
        <f t="shared" si="122"/>
        <v>2014</v>
      </c>
      <c r="B796" s="114" t="str">
        <f t="shared" si="123"/>
        <v>232</v>
      </c>
      <c r="C796" s="114" t="str">
        <f t="shared" si="124"/>
        <v>1/1/2014</v>
      </c>
      <c r="D796" s="114">
        <f t="shared" si="125"/>
        <v>41640</v>
      </c>
      <c r="E796" s="114">
        <f t="shared" si="126"/>
        <v>41871</v>
      </c>
      <c r="F796" s="62">
        <f t="shared" si="127"/>
        <v>41871</v>
      </c>
      <c r="G796" s="62">
        <f t="shared" si="121"/>
        <v>41871</v>
      </c>
      <c r="H796" s="116" t="s">
        <v>3295</v>
      </c>
      <c r="I796" s="114"/>
      <c r="J796" s="64" t="s">
        <v>3294</v>
      </c>
      <c r="K796" s="116" t="s">
        <v>37</v>
      </c>
      <c r="L796" s="114"/>
      <c r="M796" s="114"/>
      <c r="N796" s="114"/>
      <c r="O796" s="114"/>
      <c r="P796" s="114" t="s">
        <v>37</v>
      </c>
      <c r="Q796" s="114"/>
      <c r="R796" s="114"/>
      <c r="S796" s="114"/>
      <c r="T796" s="114" t="s">
        <v>37</v>
      </c>
      <c r="U796" s="114"/>
      <c r="V796" s="114"/>
      <c r="W796" s="114"/>
      <c r="X796" s="116"/>
      <c r="Y796" s="114"/>
      <c r="Z796" s="114"/>
      <c r="AA796" s="65" t="s">
        <v>3296</v>
      </c>
    </row>
    <row r="797" spans="1:27" s="14" customFormat="1" x14ac:dyDescent="0.3">
      <c r="A797" s="114" t="str">
        <f t="shared" si="122"/>
        <v>2014</v>
      </c>
      <c r="B797" s="114" t="str">
        <f t="shared" si="123"/>
        <v>238</v>
      </c>
      <c r="C797" s="114" t="str">
        <f t="shared" si="124"/>
        <v>1/1/2014</v>
      </c>
      <c r="D797" s="114">
        <f t="shared" si="125"/>
        <v>41640</v>
      </c>
      <c r="E797" s="114">
        <f t="shared" si="126"/>
        <v>41877</v>
      </c>
      <c r="F797" s="62">
        <f t="shared" si="127"/>
        <v>41877</v>
      </c>
      <c r="G797" s="62">
        <f t="shared" si="121"/>
        <v>41877</v>
      </c>
      <c r="H797" s="68" t="s">
        <v>3368</v>
      </c>
      <c r="I797" s="117"/>
      <c r="J797" s="69" t="s">
        <v>3369</v>
      </c>
      <c r="K797" s="68" t="s">
        <v>37</v>
      </c>
      <c r="L797" s="117"/>
      <c r="M797" s="117"/>
      <c r="N797" s="117"/>
      <c r="O797" s="117"/>
      <c r="P797" s="117"/>
      <c r="Q797" s="117"/>
      <c r="R797" s="117"/>
      <c r="S797" s="117"/>
      <c r="T797" s="117"/>
      <c r="U797" s="117"/>
      <c r="V797" s="117"/>
      <c r="W797" s="117"/>
      <c r="X797" s="68"/>
      <c r="Y797" s="117"/>
      <c r="Z797" s="117"/>
      <c r="AA797" s="83" t="s">
        <v>3370</v>
      </c>
    </row>
    <row r="798" spans="1:27" s="121" customFormat="1" x14ac:dyDescent="0.3">
      <c r="A798" s="169" t="str">
        <f t="shared" si="122"/>
        <v>2014</v>
      </c>
      <c r="B798" s="169" t="str">
        <f t="shared" si="123"/>
        <v>240</v>
      </c>
      <c r="C798" s="169" t="str">
        <f t="shared" si="124"/>
        <v>1/1/2014</v>
      </c>
      <c r="D798" s="169">
        <f t="shared" si="125"/>
        <v>41640</v>
      </c>
      <c r="E798" s="169">
        <f t="shared" si="126"/>
        <v>41879</v>
      </c>
      <c r="F798" s="169">
        <f t="shared" si="127"/>
        <v>41879</v>
      </c>
      <c r="G798" s="170">
        <f t="shared" si="121"/>
        <v>41879</v>
      </c>
      <c r="H798" s="169" t="s">
        <v>3176</v>
      </c>
      <c r="I798" s="169" t="s">
        <v>3177</v>
      </c>
      <c r="J798" s="171" t="s">
        <v>3186</v>
      </c>
      <c r="K798" s="169" t="s">
        <v>37</v>
      </c>
      <c r="L798" s="169"/>
      <c r="M798" s="169"/>
      <c r="N798" s="169"/>
      <c r="O798" s="169"/>
      <c r="P798" s="169"/>
      <c r="Q798" s="169" t="s">
        <v>37</v>
      </c>
      <c r="R798" s="169"/>
      <c r="S798" s="169"/>
      <c r="T798" s="169"/>
      <c r="U798" s="169"/>
      <c r="V798" s="169"/>
      <c r="W798" s="169"/>
      <c r="X798" s="169"/>
      <c r="Y798" s="169"/>
      <c r="Z798" s="169"/>
      <c r="AA798" s="172" t="s">
        <v>2633</v>
      </c>
    </row>
    <row r="799" spans="1:27" s="121" customFormat="1" ht="57" x14ac:dyDescent="0.3">
      <c r="A799" s="114" t="str">
        <f t="shared" si="122"/>
        <v>2014</v>
      </c>
      <c r="B799" s="114" t="str">
        <f t="shared" si="123"/>
        <v>241</v>
      </c>
      <c r="C799" s="114" t="str">
        <f t="shared" si="124"/>
        <v>1/1/2014</v>
      </c>
      <c r="D799" s="114">
        <f t="shared" si="125"/>
        <v>41640</v>
      </c>
      <c r="E799" s="114">
        <f t="shared" si="126"/>
        <v>41880</v>
      </c>
      <c r="F799" s="62">
        <f t="shared" si="127"/>
        <v>41880</v>
      </c>
      <c r="G799" s="62">
        <f t="shared" si="121"/>
        <v>41880</v>
      </c>
      <c r="H799" s="116" t="s">
        <v>3351</v>
      </c>
      <c r="I799" s="114" t="s">
        <v>3363</v>
      </c>
      <c r="J799" s="64" t="s">
        <v>3353</v>
      </c>
      <c r="K799" s="116"/>
      <c r="L799" s="114"/>
      <c r="M799" s="114"/>
      <c r="N799" s="114"/>
      <c r="O799" s="114" t="s">
        <v>37</v>
      </c>
      <c r="P799" s="114"/>
      <c r="Q799" s="114"/>
      <c r="R799" s="114"/>
      <c r="S799" s="114"/>
      <c r="T799" s="114"/>
      <c r="U799" s="114"/>
      <c r="V799" s="114"/>
      <c r="W799" s="114"/>
      <c r="X799" s="116"/>
      <c r="Y799" s="114"/>
      <c r="Z799" s="114"/>
      <c r="AA799" s="73" t="s">
        <v>3352</v>
      </c>
    </row>
    <row r="800" spans="1:27" s="121" customFormat="1" x14ac:dyDescent="0.3">
      <c r="A800" s="169" t="str">
        <f t="shared" si="122"/>
        <v>2014</v>
      </c>
      <c r="B800" s="169" t="str">
        <f t="shared" si="123"/>
        <v>241</v>
      </c>
      <c r="C800" s="169" t="str">
        <f t="shared" si="124"/>
        <v>1/1/2014</v>
      </c>
      <c r="D800" s="169">
        <f t="shared" si="125"/>
        <v>41640</v>
      </c>
      <c r="E800" s="169">
        <f t="shared" si="126"/>
        <v>41880</v>
      </c>
      <c r="F800" s="170">
        <f t="shared" si="127"/>
        <v>41880</v>
      </c>
      <c r="G800" s="170">
        <f t="shared" si="121"/>
        <v>41880</v>
      </c>
      <c r="H800" s="169" t="s">
        <v>3175</v>
      </c>
      <c r="I800" s="169" t="s">
        <v>3179</v>
      </c>
      <c r="J800" s="69" t="s">
        <v>3174</v>
      </c>
      <c r="K800" s="68" t="s">
        <v>37</v>
      </c>
      <c r="L800" s="169"/>
      <c r="M800" s="169"/>
      <c r="N800" s="169"/>
      <c r="O800" s="169"/>
      <c r="P800" s="169" t="s">
        <v>37</v>
      </c>
      <c r="Q800" s="169" t="s">
        <v>37</v>
      </c>
      <c r="R800" s="169"/>
      <c r="S800" s="169" t="s">
        <v>37</v>
      </c>
      <c r="T800" s="169"/>
      <c r="U800" s="169"/>
      <c r="V800" s="169"/>
      <c r="W800" s="169"/>
      <c r="X800" s="68"/>
      <c r="Y800" s="169" t="s">
        <v>37</v>
      </c>
      <c r="Z800" s="169"/>
      <c r="AA800" s="83" t="s">
        <v>3178</v>
      </c>
    </row>
    <row r="801" spans="1:27" s="121" customFormat="1" x14ac:dyDescent="0.3">
      <c r="A801" s="169" t="str">
        <f t="shared" si="122"/>
        <v>2014</v>
      </c>
      <c r="B801" s="169" t="str">
        <f t="shared" si="123"/>
        <v>241</v>
      </c>
      <c r="C801" s="169" t="str">
        <f t="shared" si="124"/>
        <v>1/1/2014</v>
      </c>
      <c r="D801" s="169">
        <f t="shared" si="125"/>
        <v>41640</v>
      </c>
      <c r="E801" s="169">
        <f t="shared" si="126"/>
        <v>41880</v>
      </c>
      <c r="F801" s="170">
        <f t="shared" si="127"/>
        <v>41880</v>
      </c>
      <c r="G801" s="170">
        <f t="shared" si="121"/>
        <v>41880</v>
      </c>
      <c r="H801" s="169" t="s">
        <v>3177</v>
      </c>
      <c r="I801" s="169" t="s">
        <v>3184</v>
      </c>
      <c r="J801" s="69" t="s">
        <v>3187</v>
      </c>
      <c r="K801" s="68" t="s">
        <v>37</v>
      </c>
      <c r="L801" s="169"/>
      <c r="M801" s="169"/>
      <c r="N801" s="169"/>
      <c r="O801" s="169"/>
      <c r="P801" s="169"/>
      <c r="Q801" s="169" t="s">
        <v>37</v>
      </c>
      <c r="R801" s="169"/>
      <c r="S801" s="169"/>
      <c r="T801" s="169"/>
      <c r="U801" s="169"/>
      <c r="V801" s="169"/>
      <c r="W801" s="169"/>
      <c r="X801" s="68"/>
      <c r="Y801" s="169"/>
      <c r="Z801" s="169"/>
      <c r="AA801" s="172" t="s">
        <v>2812</v>
      </c>
    </row>
    <row r="802" spans="1:27" s="121" customFormat="1" ht="22.8" x14ac:dyDescent="0.3">
      <c r="A802" s="114" t="str">
        <f t="shared" si="122"/>
        <v>2014</v>
      </c>
      <c r="B802" s="114" t="str">
        <f t="shared" si="123"/>
        <v>244</v>
      </c>
      <c r="C802" s="114" t="str">
        <f t="shared" si="124"/>
        <v>1/1/2014</v>
      </c>
      <c r="D802" s="114">
        <f t="shared" si="125"/>
        <v>41640</v>
      </c>
      <c r="E802" s="114">
        <f t="shared" si="126"/>
        <v>41883</v>
      </c>
      <c r="F802" s="62">
        <f t="shared" si="127"/>
        <v>41883</v>
      </c>
      <c r="G802" s="62">
        <f t="shared" si="121"/>
        <v>41883</v>
      </c>
      <c r="H802" s="68" t="s">
        <v>3300</v>
      </c>
      <c r="I802" s="117" t="s">
        <v>3301</v>
      </c>
      <c r="J802" s="69" t="s">
        <v>3299</v>
      </c>
      <c r="K802" s="68" t="s">
        <v>37</v>
      </c>
      <c r="L802" s="117"/>
      <c r="M802" s="117"/>
      <c r="N802" s="117"/>
      <c r="O802" s="117"/>
      <c r="P802" s="117"/>
      <c r="Q802" s="117" t="s">
        <v>37</v>
      </c>
      <c r="R802" s="117"/>
      <c r="S802" s="117"/>
      <c r="T802" s="117"/>
      <c r="U802" s="117"/>
      <c r="V802" s="117" t="s">
        <v>37</v>
      </c>
      <c r="W802" s="117"/>
      <c r="X802" s="68"/>
      <c r="Y802" s="117"/>
      <c r="Z802" s="117"/>
      <c r="AA802" s="83" t="s">
        <v>3302</v>
      </c>
    </row>
    <row r="803" spans="1:27" s="173" customFormat="1" x14ac:dyDescent="0.3">
      <c r="A803" s="169" t="str">
        <f t="shared" si="122"/>
        <v>2014</v>
      </c>
      <c r="B803" s="169" t="str">
        <f t="shared" si="123"/>
        <v>244</v>
      </c>
      <c r="C803" s="169" t="str">
        <f t="shared" si="124"/>
        <v>1/1/2014</v>
      </c>
      <c r="D803" s="169">
        <f t="shared" si="125"/>
        <v>41640</v>
      </c>
      <c r="E803" s="169">
        <f t="shared" si="126"/>
        <v>41883</v>
      </c>
      <c r="F803" s="169">
        <f t="shared" si="127"/>
        <v>41883</v>
      </c>
      <c r="G803" s="170">
        <f t="shared" si="121"/>
        <v>41883</v>
      </c>
      <c r="H803" s="169" t="s">
        <v>3184</v>
      </c>
      <c r="I803" s="169" t="s">
        <v>3185</v>
      </c>
      <c r="J803" s="171" t="s">
        <v>3188</v>
      </c>
      <c r="K803" s="169" t="s">
        <v>37</v>
      </c>
      <c r="L803" s="169"/>
      <c r="M803" s="169"/>
      <c r="N803" s="169"/>
      <c r="O803" s="169"/>
      <c r="P803" s="169"/>
      <c r="Q803" s="169" t="s">
        <v>37</v>
      </c>
      <c r="R803" s="169"/>
      <c r="S803" s="169"/>
      <c r="T803" s="169"/>
      <c r="U803" s="169"/>
      <c r="V803" s="169" t="s">
        <v>37</v>
      </c>
      <c r="W803" s="169"/>
      <c r="X803" s="169"/>
      <c r="Y803" s="169"/>
      <c r="Z803" s="169"/>
      <c r="AA803" s="172" t="s">
        <v>3182</v>
      </c>
    </row>
    <row r="804" spans="1:27" s="173" customFormat="1" x14ac:dyDescent="0.3">
      <c r="A804" s="169" t="str">
        <f t="shared" si="122"/>
        <v>2014</v>
      </c>
      <c r="B804" s="169" t="str">
        <f t="shared" si="123"/>
        <v>246</v>
      </c>
      <c r="C804" s="169" t="str">
        <f t="shared" si="124"/>
        <v>1/1/2014</v>
      </c>
      <c r="D804" s="169">
        <f t="shared" si="125"/>
        <v>41640</v>
      </c>
      <c r="E804" s="169">
        <f t="shared" si="126"/>
        <v>41885</v>
      </c>
      <c r="F804" s="170">
        <f t="shared" si="127"/>
        <v>41885</v>
      </c>
      <c r="G804" s="170">
        <f t="shared" si="121"/>
        <v>41885</v>
      </c>
      <c r="H804" s="169" t="s">
        <v>3185</v>
      </c>
      <c r="I804" s="169" t="s">
        <v>3357</v>
      </c>
      <c r="J804" s="69" t="s">
        <v>3189</v>
      </c>
      <c r="K804" s="68" t="s">
        <v>37</v>
      </c>
      <c r="L804" s="169"/>
      <c r="M804" s="169"/>
      <c r="N804" s="169"/>
      <c r="O804" s="169"/>
      <c r="P804" s="169"/>
      <c r="Q804" s="169" t="s">
        <v>37</v>
      </c>
      <c r="R804" s="169"/>
      <c r="S804" s="169"/>
      <c r="T804" s="169"/>
      <c r="U804" s="169"/>
      <c r="V804" s="169"/>
      <c r="W804" s="169"/>
      <c r="X804" s="68"/>
      <c r="Y804" s="169"/>
      <c r="Z804" s="169"/>
      <c r="AA804" s="172" t="s">
        <v>3183</v>
      </c>
    </row>
    <row r="805" spans="1:27" s="173" customFormat="1" x14ac:dyDescent="0.3">
      <c r="A805" s="169" t="str">
        <f t="shared" si="122"/>
        <v>2014</v>
      </c>
      <c r="B805" s="169" t="str">
        <f t="shared" si="123"/>
        <v>273</v>
      </c>
      <c r="C805" s="169" t="str">
        <f t="shared" si="124"/>
        <v>1/1/2014</v>
      </c>
      <c r="D805" s="169">
        <f t="shared" si="125"/>
        <v>41640</v>
      </c>
      <c r="E805" s="169">
        <f t="shared" si="126"/>
        <v>41912</v>
      </c>
      <c r="F805" s="169">
        <f t="shared" si="127"/>
        <v>41912</v>
      </c>
      <c r="G805" s="170">
        <f t="shared" si="121"/>
        <v>41912</v>
      </c>
      <c r="H805" s="169" t="s">
        <v>3357</v>
      </c>
      <c r="I805" s="169" t="s">
        <v>3358</v>
      </c>
      <c r="J805" s="171" t="s">
        <v>3354</v>
      </c>
      <c r="K805" s="169" t="s">
        <v>37</v>
      </c>
      <c r="L805" s="169"/>
      <c r="M805" s="169"/>
      <c r="N805" s="169"/>
      <c r="O805" s="169"/>
      <c r="P805" s="169"/>
      <c r="Q805" s="169" t="s">
        <v>37</v>
      </c>
      <c r="R805" s="169"/>
      <c r="S805" s="169"/>
      <c r="T805" s="169"/>
      <c r="U805" s="169"/>
      <c r="V805" s="169"/>
      <c r="W805" s="169"/>
      <c r="X805" s="169"/>
      <c r="Y805" s="169"/>
      <c r="Z805" s="169"/>
      <c r="AA805" s="172" t="s">
        <v>2633</v>
      </c>
    </row>
    <row r="806" spans="1:27" s="173" customFormat="1" x14ac:dyDescent="0.3">
      <c r="A806" s="169" t="str">
        <f t="shared" si="122"/>
        <v>2014</v>
      </c>
      <c r="B806" s="169" t="str">
        <f t="shared" si="123"/>
        <v>273</v>
      </c>
      <c r="C806" s="169" t="str">
        <f t="shared" si="124"/>
        <v>1/1/2014</v>
      </c>
      <c r="D806" s="169">
        <f t="shared" si="125"/>
        <v>41640</v>
      </c>
      <c r="E806" s="169">
        <f t="shared" si="126"/>
        <v>41912</v>
      </c>
      <c r="F806" s="170">
        <f t="shared" si="127"/>
        <v>41912</v>
      </c>
      <c r="G806" s="170">
        <f t="shared" si="121"/>
        <v>41912</v>
      </c>
      <c r="H806" s="169" t="s">
        <v>3359</v>
      </c>
      <c r="I806" s="169" t="s">
        <v>3360</v>
      </c>
      <c r="J806" s="69" t="s">
        <v>3356</v>
      </c>
      <c r="K806" s="68" t="s">
        <v>37</v>
      </c>
      <c r="L806" s="169"/>
      <c r="M806" s="169"/>
      <c r="N806" s="169"/>
      <c r="O806" s="169"/>
      <c r="P806" s="169" t="s">
        <v>37</v>
      </c>
      <c r="Q806" s="169" t="s">
        <v>37</v>
      </c>
      <c r="R806" s="169"/>
      <c r="S806" s="169" t="s">
        <v>37</v>
      </c>
      <c r="T806" s="169"/>
      <c r="U806" s="169"/>
      <c r="V806" s="169"/>
      <c r="W806" s="169"/>
      <c r="X806" s="68"/>
      <c r="Y806" s="169" t="s">
        <v>37</v>
      </c>
      <c r="Z806" s="169"/>
      <c r="AA806" s="83" t="s">
        <v>3361</v>
      </c>
    </row>
    <row r="807" spans="1:27" s="173" customFormat="1" x14ac:dyDescent="0.3">
      <c r="A807" s="169" t="str">
        <f t="shared" si="122"/>
        <v>2014</v>
      </c>
      <c r="B807" s="169" t="str">
        <f t="shared" si="123"/>
        <v>273</v>
      </c>
      <c r="C807" s="169" t="str">
        <f t="shared" si="124"/>
        <v>1/1/2014</v>
      </c>
      <c r="D807" s="169">
        <f t="shared" si="125"/>
        <v>41640</v>
      </c>
      <c r="E807" s="169">
        <f t="shared" si="126"/>
        <v>41912</v>
      </c>
      <c r="F807" s="170">
        <f t="shared" si="127"/>
        <v>41912</v>
      </c>
      <c r="G807" s="170">
        <f t="shared" si="121"/>
        <v>41912</v>
      </c>
      <c r="H807" s="169" t="s">
        <v>3358</v>
      </c>
      <c r="I807" s="169"/>
      <c r="J807" s="69" t="s">
        <v>3355</v>
      </c>
      <c r="K807" s="68" t="s">
        <v>37</v>
      </c>
      <c r="L807" s="169"/>
      <c r="M807" s="169"/>
      <c r="N807" s="169"/>
      <c r="O807" s="169"/>
      <c r="P807" s="169"/>
      <c r="Q807" s="169" t="s">
        <v>37</v>
      </c>
      <c r="R807" s="169"/>
      <c r="S807" s="169"/>
      <c r="T807" s="169"/>
      <c r="U807" s="169"/>
      <c r="V807" s="169"/>
      <c r="W807" s="169"/>
      <c r="X807" s="68"/>
      <c r="Y807" s="169"/>
      <c r="Z807" s="169"/>
      <c r="AA807" s="172" t="s">
        <v>2812</v>
      </c>
    </row>
    <row r="808" spans="1:27" s="121" customFormat="1" ht="91.2" x14ac:dyDescent="0.3">
      <c r="A808" s="114" t="str">
        <f t="shared" si="122"/>
        <v>2014</v>
      </c>
      <c r="B808" s="114" t="str">
        <f t="shared" si="123"/>
        <v>279</v>
      </c>
      <c r="C808" s="114" t="str">
        <f t="shared" si="124"/>
        <v>1/1/2014</v>
      </c>
      <c r="D808" s="114">
        <f t="shared" si="125"/>
        <v>41640</v>
      </c>
      <c r="E808" s="114">
        <f t="shared" si="126"/>
        <v>41918</v>
      </c>
      <c r="F808" s="62">
        <f t="shared" si="127"/>
        <v>41918</v>
      </c>
      <c r="G808" s="62">
        <f t="shared" si="121"/>
        <v>41918</v>
      </c>
      <c r="H808" s="116" t="s">
        <v>3362</v>
      </c>
      <c r="I808" s="114" t="s">
        <v>3364</v>
      </c>
      <c r="J808" s="64" t="s">
        <v>3353</v>
      </c>
      <c r="K808" s="116"/>
      <c r="L808" s="114"/>
      <c r="M808" s="114"/>
      <c r="N808" s="114"/>
      <c r="O808" s="114" t="s">
        <v>37</v>
      </c>
      <c r="P808" s="114"/>
      <c r="Q808" s="114"/>
      <c r="R808" s="114"/>
      <c r="S808" s="114"/>
      <c r="T808" s="114"/>
      <c r="U808" s="114"/>
      <c r="V808" s="114"/>
      <c r="W808" s="114"/>
      <c r="X808" s="116"/>
      <c r="Y808" s="114"/>
      <c r="Z808" s="114"/>
      <c r="AA808" s="73" t="s">
        <v>3365</v>
      </c>
    </row>
    <row r="809" spans="1:27" s="121" customFormat="1" ht="22.8" x14ac:dyDescent="0.3">
      <c r="A809" s="114" t="str">
        <f t="shared" si="122"/>
        <v>2014</v>
      </c>
      <c r="B809" s="114" t="str">
        <f t="shared" si="123"/>
        <v>293</v>
      </c>
      <c r="C809" s="114" t="str">
        <f t="shared" si="124"/>
        <v>1/1/2014</v>
      </c>
      <c r="D809" s="114">
        <f t="shared" si="125"/>
        <v>41640</v>
      </c>
      <c r="E809" s="114">
        <f t="shared" si="126"/>
        <v>41932</v>
      </c>
      <c r="F809" s="62">
        <f t="shared" si="127"/>
        <v>41932</v>
      </c>
      <c r="G809" s="62">
        <f t="shared" si="121"/>
        <v>41932</v>
      </c>
      <c r="H809" s="68" t="s">
        <v>3366</v>
      </c>
      <c r="I809" s="117"/>
      <c r="J809" s="69" t="s">
        <v>3367</v>
      </c>
      <c r="K809" s="68" t="s">
        <v>37</v>
      </c>
      <c r="L809" s="117"/>
      <c r="M809" s="117"/>
      <c r="N809" s="117"/>
      <c r="O809" s="117"/>
      <c r="P809" s="117" t="s">
        <v>37</v>
      </c>
      <c r="Q809" s="117"/>
      <c r="R809" s="117"/>
      <c r="S809" s="117"/>
      <c r="T809" s="117"/>
      <c r="U809" s="117"/>
      <c r="V809" s="117"/>
      <c r="W809" s="117"/>
      <c r="X809" s="68"/>
      <c r="Y809" s="117"/>
      <c r="Z809" s="117"/>
      <c r="AA809" s="83" t="s">
        <v>3349</v>
      </c>
    </row>
    <row r="810" spans="1:27" s="173" customFormat="1" x14ac:dyDescent="0.3">
      <c r="A810" s="114" t="str">
        <f t="shared" si="122"/>
        <v>2014</v>
      </c>
      <c r="B810" s="114" t="str">
        <f t="shared" si="123"/>
        <v>294</v>
      </c>
      <c r="C810" s="114" t="str">
        <f t="shared" si="124"/>
        <v>1/1/2014</v>
      </c>
      <c r="D810" s="114">
        <f t="shared" si="125"/>
        <v>41640</v>
      </c>
      <c r="E810" s="114">
        <f t="shared" si="126"/>
        <v>41933</v>
      </c>
      <c r="F810" s="62">
        <f t="shared" si="127"/>
        <v>41933</v>
      </c>
      <c r="G810" s="62">
        <f t="shared" si="121"/>
        <v>41933</v>
      </c>
      <c r="H810" s="68" t="s">
        <v>3371</v>
      </c>
      <c r="I810" s="117"/>
      <c r="J810" s="69" t="s">
        <v>3372</v>
      </c>
      <c r="K810" s="68" t="s">
        <v>37</v>
      </c>
      <c r="L810" s="117"/>
      <c r="M810" s="117"/>
      <c r="N810" s="117"/>
      <c r="O810" s="117"/>
      <c r="P810" s="117"/>
      <c r="Q810" s="117"/>
      <c r="R810" s="117"/>
      <c r="S810" s="117"/>
      <c r="T810" s="117"/>
      <c r="U810" s="117"/>
      <c r="V810" s="117"/>
      <c r="W810" s="117"/>
      <c r="X810" s="68"/>
      <c r="Y810" s="117"/>
      <c r="Z810" s="117"/>
      <c r="AA810" s="83" t="s">
        <v>3373</v>
      </c>
    </row>
    <row r="811" spans="1:27" s="173" customFormat="1" x14ac:dyDescent="0.3">
      <c r="A811" s="114" t="str">
        <f t="shared" si="122"/>
        <v>2014</v>
      </c>
      <c r="B811" s="114" t="str">
        <f t="shared" si="123"/>
        <v>295</v>
      </c>
      <c r="C811" s="114" t="str">
        <f t="shared" si="124"/>
        <v>1/1/2014</v>
      </c>
      <c r="D811" s="114">
        <f t="shared" si="125"/>
        <v>41640</v>
      </c>
      <c r="E811" s="114">
        <f t="shared" si="126"/>
        <v>41934</v>
      </c>
      <c r="F811" s="62">
        <f t="shared" si="127"/>
        <v>41934</v>
      </c>
      <c r="G811" s="62">
        <f t="shared" si="121"/>
        <v>41934</v>
      </c>
      <c r="H811" s="68" t="s">
        <v>3374</v>
      </c>
      <c r="I811" s="117"/>
      <c r="J811" s="69" t="s">
        <v>3375</v>
      </c>
      <c r="K811" s="68" t="s">
        <v>37</v>
      </c>
      <c r="L811" s="117"/>
      <c r="M811" s="117"/>
      <c r="N811" s="117"/>
      <c r="O811" s="117"/>
      <c r="P811" s="117"/>
      <c r="Q811" s="117"/>
      <c r="R811" s="117"/>
      <c r="S811" s="117"/>
      <c r="T811" s="117"/>
      <c r="U811" s="117"/>
      <c r="V811" s="117" t="s">
        <v>37</v>
      </c>
      <c r="W811" s="117"/>
      <c r="X811" s="68"/>
      <c r="Y811" s="117"/>
      <c r="Z811" s="117"/>
      <c r="AA811" s="88" t="s">
        <v>3376</v>
      </c>
    </row>
    <row r="812" spans="1:27" s="173" customFormat="1" x14ac:dyDescent="0.3">
      <c r="A812" s="169" t="str">
        <f t="shared" si="122"/>
        <v>2014</v>
      </c>
      <c r="B812" s="169" t="str">
        <f t="shared" si="123"/>
        <v>309</v>
      </c>
      <c r="C812" s="169" t="str">
        <f t="shared" si="124"/>
        <v>1/1/2014</v>
      </c>
      <c r="D812" s="169">
        <f t="shared" si="125"/>
        <v>41640</v>
      </c>
      <c r="E812" s="169">
        <f t="shared" si="126"/>
        <v>41948</v>
      </c>
      <c r="F812" s="169">
        <f t="shared" si="127"/>
        <v>41948</v>
      </c>
      <c r="G812" s="170">
        <f t="shared" si="121"/>
        <v>41948</v>
      </c>
      <c r="H812" s="169" t="s">
        <v>3383</v>
      </c>
      <c r="I812" s="169" t="s">
        <v>3384</v>
      </c>
      <c r="J812" s="171" t="s">
        <v>3377</v>
      </c>
      <c r="K812" s="169" t="s">
        <v>37</v>
      </c>
      <c r="L812" s="169"/>
      <c r="M812" s="169"/>
      <c r="N812" s="169"/>
      <c r="O812" s="169"/>
      <c r="P812" s="169"/>
      <c r="Q812" s="169" t="s">
        <v>37</v>
      </c>
      <c r="R812" s="169"/>
      <c r="S812" s="169"/>
      <c r="T812" s="169"/>
      <c r="U812" s="169"/>
      <c r="V812" s="169"/>
      <c r="W812" s="169"/>
      <c r="X812" s="169"/>
      <c r="Y812" s="169"/>
      <c r="Z812" s="169"/>
      <c r="AA812" s="172" t="s">
        <v>2633</v>
      </c>
    </row>
    <row r="813" spans="1:27" s="115" customFormat="1" x14ac:dyDescent="0.3">
      <c r="A813" s="169" t="str">
        <f t="shared" si="122"/>
        <v>2014</v>
      </c>
      <c r="B813" s="169" t="str">
        <f t="shared" si="123"/>
        <v>309</v>
      </c>
      <c r="C813" s="169" t="str">
        <f t="shared" si="124"/>
        <v>1/1/2014</v>
      </c>
      <c r="D813" s="169">
        <f t="shared" si="125"/>
        <v>41640</v>
      </c>
      <c r="E813" s="169">
        <f t="shared" si="126"/>
        <v>41948</v>
      </c>
      <c r="F813" s="170">
        <f t="shared" si="127"/>
        <v>41948</v>
      </c>
      <c r="G813" s="170">
        <f t="shared" si="121"/>
        <v>41948</v>
      </c>
      <c r="H813" s="169" t="s">
        <v>3380</v>
      </c>
      <c r="I813" s="169" t="s">
        <v>3381</v>
      </c>
      <c r="J813" s="69" t="s">
        <v>3379</v>
      </c>
      <c r="K813" s="68" t="s">
        <v>37</v>
      </c>
      <c r="L813" s="169"/>
      <c r="M813" s="169"/>
      <c r="N813" s="169"/>
      <c r="O813" s="169"/>
      <c r="P813" s="169" t="s">
        <v>37</v>
      </c>
      <c r="Q813" s="169" t="s">
        <v>37</v>
      </c>
      <c r="R813" s="169"/>
      <c r="S813" s="169" t="s">
        <v>37</v>
      </c>
      <c r="T813" s="169"/>
      <c r="U813" s="169"/>
      <c r="V813" s="169"/>
      <c r="W813" s="169"/>
      <c r="X813" s="68"/>
      <c r="Y813" s="169" t="s">
        <v>37</v>
      </c>
      <c r="Z813" s="169"/>
      <c r="AA813" s="83" t="s">
        <v>3382</v>
      </c>
    </row>
    <row r="814" spans="1:27" s="14" customFormat="1" x14ac:dyDescent="0.3">
      <c r="A814" s="169" t="str">
        <f t="shared" si="122"/>
        <v>2014</v>
      </c>
      <c r="B814" s="169" t="str">
        <f t="shared" si="123"/>
        <v>309</v>
      </c>
      <c r="C814" s="169" t="str">
        <f t="shared" si="124"/>
        <v>1/1/2014</v>
      </c>
      <c r="D814" s="169">
        <f t="shared" si="125"/>
        <v>41640</v>
      </c>
      <c r="E814" s="169">
        <f t="shared" si="126"/>
        <v>41948</v>
      </c>
      <c r="F814" s="170">
        <f t="shared" si="127"/>
        <v>41948</v>
      </c>
      <c r="G814" s="170">
        <f t="shared" si="121"/>
        <v>41948</v>
      </c>
      <c r="H814" s="169" t="s">
        <v>3384</v>
      </c>
      <c r="I814" s="169" t="s">
        <v>3434</v>
      </c>
      <c r="J814" s="69" t="s">
        <v>3378</v>
      </c>
      <c r="K814" s="68" t="s">
        <v>37</v>
      </c>
      <c r="L814" s="169"/>
      <c r="M814" s="169"/>
      <c r="N814" s="169"/>
      <c r="O814" s="169"/>
      <c r="P814" s="169"/>
      <c r="Q814" s="169" t="s">
        <v>37</v>
      </c>
      <c r="R814" s="169"/>
      <c r="S814" s="169"/>
      <c r="T814" s="169"/>
      <c r="U814" s="169"/>
      <c r="V814" s="169"/>
      <c r="W814" s="169"/>
      <c r="X814" s="68"/>
      <c r="Y814" s="169"/>
      <c r="Z814" s="169"/>
      <c r="AA814" s="172" t="s">
        <v>2812</v>
      </c>
    </row>
    <row r="815" spans="1:27" s="121" customFormat="1" x14ac:dyDescent="0.3">
      <c r="A815" s="114" t="str">
        <f t="shared" si="122"/>
        <v>2014</v>
      </c>
      <c r="B815" s="114" t="str">
        <f t="shared" si="123"/>
        <v>313</v>
      </c>
      <c r="C815" s="114" t="str">
        <f t="shared" si="124"/>
        <v>1/1/2014</v>
      </c>
      <c r="D815" s="114">
        <f t="shared" si="125"/>
        <v>41640</v>
      </c>
      <c r="E815" s="114">
        <f t="shared" si="126"/>
        <v>41952</v>
      </c>
      <c r="F815" s="62">
        <f t="shared" si="127"/>
        <v>41952</v>
      </c>
      <c r="G815" s="62">
        <f t="shared" si="121"/>
        <v>41952</v>
      </c>
      <c r="H815" s="87" t="s">
        <v>4005</v>
      </c>
      <c r="I815" s="117"/>
      <c r="J815" s="69" t="s">
        <v>4006</v>
      </c>
      <c r="K815" s="68" t="s">
        <v>37</v>
      </c>
      <c r="L815" s="117"/>
      <c r="M815" s="117"/>
      <c r="N815" s="117"/>
      <c r="O815" s="117"/>
      <c r="P815" s="117"/>
      <c r="Q815" s="117"/>
      <c r="R815" s="117"/>
      <c r="S815" s="117"/>
      <c r="T815" s="117"/>
      <c r="U815" s="117"/>
      <c r="V815" s="117"/>
      <c r="W815" s="117"/>
      <c r="X815" s="68" t="s">
        <v>37</v>
      </c>
      <c r="Y815" s="117"/>
      <c r="Z815" s="117"/>
      <c r="AA815" s="86"/>
    </row>
    <row r="816" spans="1:27" s="121" customFormat="1" x14ac:dyDescent="0.3">
      <c r="A816" s="114" t="str">
        <f t="shared" si="122"/>
        <v>2014</v>
      </c>
      <c r="B816" s="114" t="str">
        <f t="shared" si="123"/>
        <v>315</v>
      </c>
      <c r="C816" s="114" t="str">
        <f t="shared" si="124"/>
        <v>1/1/2014</v>
      </c>
      <c r="D816" s="114">
        <f t="shared" si="125"/>
        <v>41640</v>
      </c>
      <c r="E816" s="114">
        <f t="shared" si="126"/>
        <v>41954</v>
      </c>
      <c r="F816" s="62">
        <f t="shared" si="127"/>
        <v>41954</v>
      </c>
      <c r="G816" s="62">
        <f t="shared" si="121"/>
        <v>41954</v>
      </c>
      <c r="H816" s="68" t="s">
        <v>3416</v>
      </c>
      <c r="I816" s="117"/>
      <c r="J816" s="69" t="s">
        <v>3417</v>
      </c>
      <c r="K816" s="68" t="s">
        <v>37</v>
      </c>
      <c r="L816" s="117"/>
      <c r="M816" s="117"/>
      <c r="N816" s="117"/>
      <c r="O816" s="117"/>
      <c r="P816" s="117" t="s">
        <v>37</v>
      </c>
      <c r="Q816" s="117"/>
      <c r="R816" s="117"/>
      <c r="S816" s="117"/>
      <c r="T816" s="117"/>
      <c r="U816" s="117"/>
      <c r="V816" s="117"/>
      <c r="W816" s="117"/>
      <c r="X816" s="68"/>
      <c r="Y816" s="117"/>
      <c r="Z816" s="117"/>
      <c r="AA816" s="83" t="s">
        <v>3418</v>
      </c>
    </row>
    <row r="817" spans="1:27" s="173" customFormat="1" x14ac:dyDescent="0.3">
      <c r="A817" s="114" t="str">
        <f t="shared" si="122"/>
        <v>2014</v>
      </c>
      <c r="B817" s="114" t="str">
        <f t="shared" si="123"/>
        <v>315</v>
      </c>
      <c r="C817" s="114" t="str">
        <f t="shared" si="124"/>
        <v>1/1/2014</v>
      </c>
      <c r="D817" s="114">
        <f t="shared" si="125"/>
        <v>41640</v>
      </c>
      <c r="E817" s="114">
        <f t="shared" si="126"/>
        <v>41954</v>
      </c>
      <c r="F817" s="62">
        <f t="shared" si="127"/>
        <v>41954</v>
      </c>
      <c r="G817" s="62">
        <f t="shared" si="121"/>
        <v>41954</v>
      </c>
      <c r="H817" s="68" t="s">
        <v>3416</v>
      </c>
      <c r="I817" s="117"/>
      <c r="J817" s="69" t="s">
        <v>3419</v>
      </c>
      <c r="K817" s="68" t="s">
        <v>37</v>
      </c>
      <c r="L817" s="117"/>
      <c r="M817" s="117"/>
      <c r="N817" s="117"/>
      <c r="O817" s="117"/>
      <c r="P817" s="117"/>
      <c r="Q817" s="117"/>
      <c r="R817" s="117"/>
      <c r="S817" s="117"/>
      <c r="T817" s="117"/>
      <c r="U817" s="117"/>
      <c r="V817" s="117"/>
      <c r="W817" s="117"/>
      <c r="X817" s="68"/>
      <c r="Y817" s="117"/>
      <c r="Z817" s="117"/>
      <c r="AA817" s="83" t="s">
        <v>3420</v>
      </c>
    </row>
    <row r="818" spans="1:27" s="173" customFormat="1" x14ac:dyDescent="0.3">
      <c r="A818" s="114" t="str">
        <f t="shared" si="122"/>
        <v>2014</v>
      </c>
      <c r="B818" s="114" t="str">
        <f t="shared" si="123"/>
        <v>322</v>
      </c>
      <c r="C818" s="114" t="str">
        <f t="shared" si="124"/>
        <v>1/1/2014</v>
      </c>
      <c r="D818" s="114">
        <f t="shared" si="125"/>
        <v>41640</v>
      </c>
      <c r="E818" s="114">
        <f t="shared" si="126"/>
        <v>41961</v>
      </c>
      <c r="F818" s="62">
        <f t="shared" si="127"/>
        <v>41961</v>
      </c>
      <c r="G818" s="62">
        <f t="shared" si="121"/>
        <v>41961</v>
      </c>
      <c r="H818" s="68" t="s">
        <v>3422</v>
      </c>
      <c r="I818" s="117"/>
      <c r="J818" s="69" t="s">
        <v>3421</v>
      </c>
      <c r="K818" s="68" t="s">
        <v>37</v>
      </c>
      <c r="L818" s="117"/>
      <c r="M818" s="117"/>
      <c r="N818" s="117"/>
      <c r="O818" s="117"/>
      <c r="P818" s="117"/>
      <c r="Q818" s="117"/>
      <c r="R818" s="117"/>
      <c r="S818" s="117"/>
      <c r="T818" s="117"/>
      <c r="U818" s="117"/>
      <c r="V818" s="117"/>
      <c r="W818" s="117"/>
      <c r="X818" s="68"/>
      <c r="Y818" s="117"/>
      <c r="Z818" s="117"/>
      <c r="AA818" s="83" t="s">
        <v>3373</v>
      </c>
    </row>
    <row r="819" spans="1:27" s="173" customFormat="1" ht="22.8" x14ac:dyDescent="0.3">
      <c r="A819" s="114" t="str">
        <f t="shared" si="122"/>
        <v>2014</v>
      </c>
      <c r="B819" s="114" t="str">
        <f t="shared" si="123"/>
        <v>329</v>
      </c>
      <c r="C819" s="114" t="str">
        <f t="shared" si="124"/>
        <v>1/1/2014</v>
      </c>
      <c r="D819" s="114">
        <f t="shared" si="125"/>
        <v>41640</v>
      </c>
      <c r="E819" s="114">
        <f t="shared" si="126"/>
        <v>41968</v>
      </c>
      <c r="F819" s="62">
        <f t="shared" si="127"/>
        <v>41968</v>
      </c>
      <c r="G819" s="62">
        <f t="shared" si="121"/>
        <v>41968</v>
      </c>
      <c r="H819" s="68" t="s">
        <v>3423</v>
      </c>
      <c r="I819" s="117"/>
      <c r="J819" s="69" t="s">
        <v>3424</v>
      </c>
      <c r="K819" s="68" t="s">
        <v>37</v>
      </c>
      <c r="L819" s="117"/>
      <c r="M819" s="117"/>
      <c r="N819" s="117"/>
      <c r="O819" s="117"/>
      <c r="P819" s="117"/>
      <c r="Q819" s="117" t="s">
        <v>37</v>
      </c>
      <c r="R819" s="98"/>
      <c r="S819" s="117"/>
      <c r="T819" s="117"/>
      <c r="U819" s="117"/>
      <c r="V819" s="117"/>
      <c r="W819" s="117"/>
      <c r="X819" s="68"/>
      <c r="Y819" s="117"/>
      <c r="Z819" s="117"/>
      <c r="AA819" s="83" t="s">
        <v>3425</v>
      </c>
    </row>
    <row r="820" spans="1:27" s="14" customFormat="1" x14ac:dyDescent="0.3">
      <c r="A820" s="114" t="str">
        <f t="shared" si="122"/>
        <v>2014</v>
      </c>
      <c r="B820" s="114" t="str">
        <f t="shared" si="123"/>
        <v>335</v>
      </c>
      <c r="C820" s="114" t="str">
        <f t="shared" si="124"/>
        <v>1/1/2014</v>
      </c>
      <c r="D820" s="114">
        <f t="shared" si="125"/>
        <v>41640</v>
      </c>
      <c r="E820" s="114">
        <f t="shared" si="126"/>
        <v>41974</v>
      </c>
      <c r="F820" s="62">
        <f t="shared" si="127"/>
        <v>41974</v>
      </c>
      <c r="G820" s="62">
        <f t="shared" si="121"/>
        <v>41974</v>
      </c>
      <c r="H820" s="68" t="s">
        <v>3426</v>
      </c>
      <c r="I820" s="117"/>
      <c r="J820" s="69" t="s">
        <v>3427</v>
      </c>
      <c r="K820" s="68" t="s">
        <v>37</v>
      </c>
      <c r="L820" s="117"/>
      <c r="M820" s="117"/>
      <c r="N820" s="117"/>
      <c r="O820" s="117"/>
      <c r="P820" s="117" t="s">
        <v>37</v>
      </c>
      <c r="Q820" s="117"/>
      <c r="R820" s="117"/>
      <c r="S820" s="117"/>
      <c r="T820" s="117"/>
      <c r="U820" s="117"/>
      <c r="V820" s="117"/>
      <c r="W820" s="117"/>
      <c r="X820" s="68"/>
      <c r="Y820" s="117"/>
      <c r="Z820" s="117"/>
      <c r="AA820" s="83" t="s">
        <v>3418</v>
      </c>
    </row>
    <row r="821" spans="1:27" s="121" customFormat="1" x14ac:dyDescent="0.3">
      <c r="A821" s="114" t="str">
        <f t="shared" si="122"/>
        <v>2014</v>
      </c>
      <c r="B821" s="114" t="str">
        <f t="shared" si="123"/>
        <v>335</v>
      </c>
      <c r="C821" s="114" t="str">
        <f t="shared" si="124"/>
        <v>1/1/2014</v>
      </c>
      <c r="D821" s="114">
        <f t="shared" si="125"/>
        <v>41640</v>
      </c>
      <c r="E821" s="114">
        <f t="shared" si="126"/>
        <v>41974</v>
      </c>
      <c r="F821" s="62">
        <f t="shared" si="127"/>
        <v>41974</v>
      </c>
      <c r="G821" s="62">
        <f t="shared" si="121"/>
        <v>41974</v>
      </c>
      <c r="H821" s="68" t="s">
        <v>3426</v>
      </c>
      <c r="I821" s="117"/>
      <c r="J821" s="69" t="s">
        <v>3428</v>
      </c>
      <c r="K821" s="68" t="s">
        <v>37</v>
      </c>
      <c r="L821" s="117"/>
      <c r="M821" s="117"/>
      <c r="N821" s="117"/>
      <c r="O821" s="117"/>
      <c r="P821" s="117"/>
      <c r="Q821" s="117"/>
      <c r="R821" s="117"/>
      <c r="S821" s="117"/>
      <c r="T821" s="117"/>
      <c r="U821" s="117"/>
      <c r="V821" s="117"/>
      <c r="W821" s="117"/>
      <c r="X821" s="68"/>
      <c r="Y821" s="117"/>
      <c r="Z821" s="117"/>
      <c r="AA821" s="83" t="s">
        <v>3420</v>
      </c>
    </row>
    <row r="822" spans="1:27" s="121" customFormat="1" x14ac:dyDescent="0.3">
      <c r="A822" s="114" t="str">
        <f t="shared" si="122"/>
        <v>2014</v>
      </c>
      <c r="B822" s="114" t="str">
        <f t="shared" si="123"/>
        <v>335</v>
      </c>
      <c r="C822" s="114" t="str">
        <f t="shared" si="124"/>
        <v>1/1/2014</v>
      </c>
      <c r="D822" s="114">
        <f t="shared" si="125"/>
        <v>41640</v>
      </c>
      <c r="E822" s="114">
        <f t="shared" si="126"/>
        <v>41974</v>
      </c>
      <c r="F822" s="62">
        <f t="shared" si="127"/>
        <v>41974</v>
      </c>
      <c r="G822" s="62">
        <f t="shared" si="121"/>
        <v>41974</v>
      </c>
      <c r="H822" s="68" t="s">
        <v>3426</v>
      </c>
      <c r="I822" s="117"/>
      <c r="J822" s="69" t="s">
        <v>3447</v>
      </c>
      <c r="K822" s="68" t="s">
        <v>37</v>
      </c>
      <c r="L822" s="117"/>
      <c r="M822" s="117"/>
      <c r="N822" s="117"/>
      <c r="O822" s="117"/>
      <c r="P822" s="117"/>
      <c r="Q822" s="117" t="s">
        <v>37</v>
      </c>
      <c r="R822" s="98"/>
      <c r="S822" s="117"/>
      <c r="T822" s="117"/>
      <c r="U822" s="117"/>
      <c r="V822" s="117"/>
      <c r="W822" s="117"/>
      <c r="X822" s="68"/>
      <c r="Y822" s="117"/>
      <c r="Z822" s="117"/>
      <c r="AA822" s="83" t="s">
        <v>3429</v>
      </c>
    </row>
    <row r="823" spans="1:27" s="121" customFormat="1" x14ac:dyDescent="0.3">
      <c r="A823" s="169" t="str">
        <f t="shared" ref="A823:A855" si="128">LEFT(H823,4)</f>
        <v>2014</v>
      </c>
      <c r="B823" s="169" t="str">
        <f t="shared" ref="B823:B855" si="129">MID(H823,6,3)</f>
        <v>343</v>
      </c>
      <c r="C823" s="169" t="str">
        <f t="shared" ref="C823:C855" si="130">"1/1/"&amp;A823</f>
        <v>1/1/2014</v>
      </c>
      <c r="D823" s="169">
        <f t="shared" ref="D823:D854" si="131">DATEVALUE(C823)</f>
        <v>41640</v>
      </c>
      <c r="E823" s="169">
        <f t="shared" ref="E823:E854" si="132">D823+B823-1</f>
        <v>41982</v>
      </c>
      <c r="F823" s="169">
        <f t="shared" ref="F823:F854" si="133">E823</f>
        <v>41982</v>
      </c>
      <c r="G823" s="170">
        <f t="shared" si="121"/>
        <v>41982</v>
      </c>
      <c r="H823" s="169" t="s">
        <v>3434</v>
      </c>
      <c r="I823" s="169" t="s">
        <v>3435</v>
      </c>
      <c r="J823" s="171" t="s">
        <v>3430</v>
      </c>
      <c r="K823" s="169" t="s">
        <v>37</v>
      </c>
      <c r="L823" s="169"/>
      <c r="M823" s="169"/>
      <c r="N823" s="169"/>
      <c r="O823" s="169"/>
      <c r="P823" s="169"/>
      <c r="Q823" s="169" t="s">
        <v>37</v>
      </c>
      <c r="R823" s="169"/>
      <c r="S823" s="169"/>
      <c r="T823" s="169"/>
      <c r="U823" s="169"/>
      <c r="V823" s="169"/>
      <c r="W823" s="169"/>
      <c r="X823" s="169"/>
      <c r="Y823" s="169"/>
      <c r="Z823" s="169"/>
      <c r="AA823" s="172" t="s">
        <v>2633</v>
      </c>
    </row>
    <row r="824" spans="1:27" s="121" customFormat="1" x14ac:dyDescent="0.3">
      <c r="A824" s="169" t="str">
        <f t="shared" si="128"/>
        <v>2014</v>
      </c>
      <c r="B824" s="169" t="str">
        <f t="shared" si="129"/>
        <v>343</v>
      </c>
      <c r="C824" s="169" t="str">
        <f t="shared" si="130"/>
        <v>1/1/2014</v>
      </c>
      <c r="D824" s="169">
        <f t="shared" si="131"/>
        <v>41640</v>
      </c>
      <c r="E824" s="169">
        <f t="shared" si="132"/>
        <v>41982</v>
      </c>
      <c r="F824" s="170">
        <f t="shared" si="133"/>
        <v>41982</v>
      </c>
      <c r="G824" s="170">
        <f t="shared" si="121"/>
        <v>41982</v>
      </c>
      <c r="H824" s="169" t="s">
        <v>3433</v>
      </c>
      <c r="I824" s="169" t="s">
        <v>3436</v>
      </c>
      <c r="J824" s="69" t="s">
        <v>3432</v>
      </c>
      <c r="K824" s="68" t="s">
        <v>37</v>
      </c>
      <c r="L824" s="169"/>
      <c r="M824" s="169"/>
      <c r="N824" s="169"/>
      <c r="O824" s="169"/>
      <c r="P824" s="169" t="s">
        <v>37</v>
      </c>
      <c r="Q824" s="169" t="s">
        <v>37</v>
      </c>
      <c r="R824" s="169"/>
      <c r="S824" s="169" t="s">
        <v>37</v>
      </c>
      <c r="T824" s="169"/>
      <c r="U824" s="169"/>
      <c r="V824" s="169"/>
      <c r="W824" s="169"/>
      <c r="X824" s="68"/>
      <c r="Y824" s="169" t="s">
        <v>37</v>
      </c>
      <c r="Z824" s="169"/>
      <c r="AA824" s="83" t="s">
        <v>3437</v>
      </c>
    </row>
    <row r="825" spans="1:27" s="121" customFormat="1" x14ac:dyDescent="0.3">
      <c r="A825" s="169" t="str">
        <f t="shared" si="128"/>
        <v>2014</v>
      </c>
      <c r="B825" s="169" t="str">
        <f t="shared" si="129"/>
        <v>343</v>
      </c>
      <c r="C825" s="169" t="str">
        <f t="shared" si="130"/>
        <v>1/1/2014</v>
      </c>
      <c r="D825" s="169">
        <f t="shared" si="131"/>
        <v>41640</v>
      </c>
      <c r="E825" s="169">
        <f t="shared" si="132"/>
        <v>41982</v>
      </c>
      <c r="F825" s="170">
        <f t="shared" si="133"/>
        <v>41982</v>
      </c>
      <c r="G825" s="170">
        <f t="shared" si="121"/>
        <v>41982</v>
      </c>
      <c r="H825" s="169" t="s">
        <v>3435</v>
      </c>
      <c r="I825" s="169" t="s">
        <v>3438</v>
      </c>
      <c r="J825" s="69" t="s">
        <v>3431</v>
      </c>
      <c r="K825" s="68" t="s">
        <v>37</v>
      </c>
      <c r="L825" s="169"/>
      <c r="M825" s="169"/>
      <c r="N825" s="169"/>
      <c r="O825" s="169"/>
      <c r="P825" s="169"/>
      <c r="Q825" s="169" t="s">
        <v>37</v>
      </c>
      <c r="R825" s="169"/>
      <c r="S825" s="169"/>
      <c r="T825" s="169"/>
      <c r="U825" s="169"/>
      <c r="V825" s="169"/>
      <c r="W825" s="169"/>
      <c r="X825" s="68"/>
      <c r="Y825" s="169"/>
      <c r="Z825" s="169"/>
      <c r="AA825" s="172" t="s">
        <v>2812</v>
      </c>
    </row>
    <row r="826" spans="1:27" s="121" customFormat="1" x14ac:dyDescent="0.3">
      <c r="A826" s="169" t="str">
        <f t="shared" si="128"/>
        <v>2014</v>
      </c>
      <c r="B826" s="169" t="str">
        <f t="shared" si="129"/>
        <v>348</v>
      </c>
      <c r="C826" s="169" t="str">
        <f t="shared" si="130"/>
        <v>1/1/2014</v>
      </c>
      <c r="D826" s="169">
        <f t="shared" si="131"/>
        <v>41640</v>
      </c>
      <c r="E826" s="169">
        <f t="shared" si="132"/>
        <v>41987</v>
      </c>
      <c r="F826" s="169">
        <f t="shared" si="133"/>
        <v>41987</v>
      </c>
      <c r="G826" s="170">
        <f t="shared" si="121"/>
        <v>41987</v>
      </c>
      <c r="H826" s="169" t="s">
        <v>3441</v>
      </c>
      <c r="I826" s="169" t="s">
        <v>3452</v>
      </c>
      <c r="J826" s="171" t="s">
        <v>3439</v>
      </c>
      <c r="K826" s="169" t="s">
        <v>37</v>
      </c>
      <c r="L826" s="169"/>
      <c r="M826" s="169"/>
      <c r="N826" s="169"/>
      <c r="O826" s="169"/>
      <c r="P826" s="169"/>
      <c r="Q826" s="169" t="s">
        <v>37</v>
      </c>
      <c r="R826" s="169"/>
      <c r="S826" s="169"/>
      <c r="T826" s="169"/>
      <c r="U826" s="169"/>
      <c r="V826" s="169"/>
      <c r="W826" s="169"/>
      <c r="X826" s="169"/>
      <c r="Y826" s="169"/>
      <c r="Z826" s="169"/>
      <c r="AA826" s="172" t="s">
        <v>3440</v>
      </c>
    </row>
    <row r="827" spans="1:27" s="173" customFormat="1" ht="22.8" x14ac:dyDescent="0.3">
      <c r="A827" s="114" t="str">
        <f t="shared" si="128"/>
        <v>2014</v>
      </c>
      <c r="B827" s="114" t="str">
        <f t="shared" si="129"/>
        <v>348</v>
      </c>
      <c r="C827" s="114" t="str">
        <f t="shared" si="130"/>
        <v>1/1/2014</v>
      </c>
      <c r="D827" s="114">
        <f t="shared" si="131"/>
        <v>41640</v>
      </c>
      <c r="E827" s="114">
        <f t="shared" si="132"/>
        <v>41987</v>
      </c>
      <c r="F827" s="62">
        <f t="shared" si="133"/>
        <v>41987</v>
      </c>
      <c r="G827" s="62">
        <f t="shared" si="121"/>
        <v>41987</v>
      </c>
      <c r="H827" s="68" t="s">
        <v>3442</v>
      </c>
      <c r="I827" s="68" t="s">
        <v>3455</v>
      </c>
      <c r="J827" s="69" t="s">
        <v>3443</v>
      </c>
      <c r="K827" s="68" t="s">
        <v>37</v>
      </c>
      <c r="L827" s="117"/>
      <c r="M827" s="117"/>
      <c r="N827" s="117"/>
      <c r="O827" s="117"/>
      <c r="P827" s="117"/>
      <c r="Q827" s="117"/>
      <c r="R827" s="117"/>
      <c r="S827" s="117"/>
      <c r="T827" s="117"/>
      <c r="U827" s="117"/>
      <c r="V827" s="117" t="s">
        <v>37</v>
      </c>
      <c r="W827" s="117"/>
      <c r="X827" s="68"/>
      <c r="Y827" s="117"/>
      <c r="Z827" s="117"/>
      <c r="AA827" s="88" t="s">
        <v>3444</v>
      </c>
    </row>
    <row r="828" spans="1:27" s="173" customFormat="1" x14ac:dyDescent="0.3">
      <c r="A828" s="114" t="str">
        <f t="shared" si="128"/>
        <v>2014</v>
      </c>
      <c r="B828" s="114" t="str">
        <f t="shared" si="129"/>
        <v>349</v>
      </c>
      <c r="C828" s="114" t="str">
        <f t="shared" si="130"/>
        <v>1/1/2014</v>
      </c>
      <c r="D828" s="114">
        <f t="shared" si="131"/>
        <v>41640</v>
      </c>
      <c r="E828" s="114">
        <f t="shared" si="132"/>
        <v>41988</v>
      </c>
      <c r="F828" s="62">
        <f t="shared" si="133"/>
        <v>41988</v>
      </c>
      <c r="G828" s="62">
        <f t="shared" si="121"/>
        <v>41988</v>
      </c>
      <c r="H828" s="68" t="s">
        <v>3445</v>
      </c>
      <c r="I828" s="117"/>
      <c r="J828" s="69" t="s">
        <v>3446</v>
      </c>
      <c r="K828" s="68" t="s">
        <v>37</v>
      </c>
      <c r="L828" s="117"/>
      <c r="M828" s="117"/>
      <c r="N828" s="117"/>
      <c r="O828" s="117"/>
      <c r="P828" s="117"/>
      <c r="Q828" s="117" t="s">
        <v>37</v>
      </c>
      <c r="R828" s="98"/>
      <c r="S828" s="117"/>
      <c r="T828" s="117"/>
      <c r="U828" s="117"/>
      <c r="V828" s="117"/>
      <c r="W828" s="117"/>
      <c r="X828" s="68"/>
      <c r="Y828" s="117"/>
      <c r="Z828" s="117"/>
      <c r="AA828" s="83" t="s">
        <v>3451</v>
      </c>
    </row>
    <row r="829" spans="1:27" s="173" customFormat="1" x14ac:dyDescent="0.3">
      <c r="A829" s="114" t="str">
        <f t="shared" si="128"/>
        <v>2014</v>
      </c>
      <c r="B829" s="114" t="str">
        <f t="shared" si="129"/>
        <v>349</v>
      </c>
      <c r="C829" s="114" t="str">
        <f t="shared" si="130"/>
        <v>1/1/2014</v>
      </c>
      <c r="D829" s="114">
        <f t="shared" si="131"/>
        <v>41640</v>
      </c>
      <c r="E829" s="114">
        <f t="shared" si="132"/>
        <v>41988</v>
      </c>
      <c r="F829" s="62">
        <f t="shared" si="133"/>
        <v>41988</v>
      </c>
      <c r="G829" s="62">
        <f t="shared" si="121"/>
        <v>41988</v>
      </c>
      <c r="H829" s="68" t="s">
        <v>3448</v>
      </c>
      <c r="I829" s="117"/>
      <c r="J829" s="69" t="s">
        <v>3449</v>
      </c>
      <c r="K829" s="68" t="s">
        <v>37</v>
      </c>
      <c r="L829" s="117"/>
      <c r="M829" s="117"/>
      <c r="N829" s="117"/>
      <c r="O829" s="117"/>
      <c r="P829" s="117"/>
      <c r="Q829" s="117" t="s">
        <v>37</v>
      </c>
      <c r="R829" s="98"/>
      <c r="S829" s="117"/>
      <c r="T829" s="117"/>
      <c r="U829" s="117"/>
      <c r="V829" s="117"/>
      <c r="W829" s="117"/>
      <c r="X829" s="68"/>
      <c r="Y829" s="117"/>
      <c r="Z829" s="117"/>
      <c r="AA829" s="83" t="s">
        <v>3450</v>
      </c>
    </row>
    <row r="830" spans="1:27" s="173" customFormat="1" x14ac:dyDescent="0.3">
      <c r="A830" s="169" t="str">
        <f t="shared" si="128"/>
        <v>2014</v>
      </c>
      <c r="B830" s="169" t="str">
        <f t="shared" si="129"/>
        <v>349</v>
      </c>
      <c r="C830" s="169" t="str">
        <f t="shared" si="130"/>
        <v>1/1/2014</v>
      </c>
      <c r="D830" s="169">
        <f t="shared" si="131"/>
        <v>41640</v>
      </c>
      <c r="E830" s="169">
        <f t="shared" si="132"/>
        <v>41988</v>
      </c>
      <c r="F830" s="169">
        <f t="shared" si="133"/>
        <v>41988</v>
      </c>
      <c r="G830" s="170">
        <f t="shared" si="121"/>
        <v>41988</v>
      </c>
      <c r="H830" s="169" t="s">
        <v>3452</v>
      </c>
      <c r="I830" s="169" t="s">
        <v>3466</v>
      </c>
      <c r="J830" s="171" t="s">
        <v>3453</v>
      </c>
      <c r="K830" s="169" t="s">
        <v>37</v>
      </c>
      <c r="L830" s="169"/>
      <c r="M830" s="169"/>
      <c r="N830" s="169"/>
      <c r="O830" s="169"/>
      <c r="P830" s="169"/>
      <c r="Q830" s="169" t="s">
        <v>37</v>
      </c>
      <c r="R830" s="169"/>
      <c r="S830" s="169"/>
      <c r="T830" s="169"/>
      <c r="U830" s="169"/>
      <c r="V830" s="169"/>
      <c r="W830" s="169"/>
      <c r="X830" s="169"/>
      <c r="Y830" s="169"/>
      <c r="Z830" s="169"/>
      <c r="AA830" s="172" t="s">
        <v>3454</v>
      </c>
    </row>
    <row r="831" spans="1:27" s="121" customFormat="1" x14ac:dyDescent="0.3">
      <c r="A831" s="114" t="str">
        <f t="shared" si="128"/>
        <v>2014</v>
      </c>
      <c r="B831" s="114" t="str">
        <f t="shared" si="129"/>
        <v>349</v>
      </c>
      <c r="C831" s="114" t="str">
        <f t="shared" si="130"/>
        <v>1/1/2014</v>
      </c>
      <c r="D831" s="114">
        <f t="shared" si="131"/>
        <v>41640</v>
      </c>
      <c r="E831" s="114">
        <f t="shared" si="132"/>
        <v>41988</v>
      </c>
      <c r="F831" s="62">
        <f t="shared" si="133"/>
        <v>41988</v>
      </c>
      <c r="G831" s="62">
        <f t="shared" si="121"/>
        <v>41988</v>
      </c>
      <c r="H831" s="68" t="s">
        <v>3455</v>
      </c>
      <c r="I831" s="117"/>
      <c r="J831" s="69" t="s">
        <v>3443</v>
      </c>
      <c r="K831" s="68" t="s">
        <v>37</v>
      </c>
      <c r="L831" s="117"/>
      <c r="M831" s="117"/>
      <c r="N831" s="117"/>
      <c r="O831" s="117"/>
      <c r="P831" s="117"/>
      <c r="Q831" s="117"/>
      <c r="R831" s="117"/>
      <c r="S831" s="117"/>
      <c r="T831" s="117"/>
      <c r="U831" s="117"/>
      <c r="V831" s="117" t="s">
        <v>37</v>
      </c>
      <c r="W831" s="117"/>
      <c r="X831" s="68"/>
      <c r="Y831" s="117"/>
      <c r="Z831" s="117"/>
      <c r="AA831" s="88" t="s">
        <v>3456</v>
      </c>
    </row>
    <row r="832" spans="1:27" s="121" customFormat="1" x14ac:dyDescent="0.3">
      <c r="A832" s="114" t="str">
        <f t="shared" si="128"/>
        <v>2015</v>
      </c>
      <c r="B832" s="114" t="str">
        <f t="shared" si="129"/>
        <v>005</v>
      </c>
      <c r="C832" s="114" t="str">
        <f t="shared" si="130"/>
        <v>1/1/2015</v>
      </c>
      <c r="D832" s="114">
        <f t="shared" si="131"/>
        <v>42005</v>
      </c>
      <c r="E832" s="114">
        <f t="shared" si="132"/>
        <v>42009</v>
      </c>
      <c r="F832" s="62">
        <f t="shared" si="133"/>
        <v>42009</v>
      </c>
      <c r="G832" s="62">
        <f t="shared" si="121"/>
        <v>42009</v>
      </c>
      <c r="H832" s="68" t="s">
        <v>3459</v>
      </c>
      <c r="I832" s="117" t="s">
        <v>3908</v>
      </c>
      <c r="J832" s="69" t="s">
        <v>3469</v>
      </c>
      <c r="K832" s="68" t="s">
        <v>37</v>
      </c>
      <c r="L832" s="117"/>
      <c r="M832" s="117"/>
      <c r="N832" s="117"/>
      <c r="O832" s="117"/>
      <c r="P832" s="117"/>
      <c r="Q832" s="117"/>
      <c r="R832" s="117"/>
      <c r="S832" s="117"/>
      <c r="T832" s="117" t="s">
        <v>37</v>
      </c>
      <c r="U832" s="117"/>
      <c r="V832" s="117"/>
      <c r="W832" s="117"/>
      <c r="X832" s="68"/>
      <c r="Y832" s="117"/>
      <c r="Z832" s="117"/>
      <c r="AA832" s="83" t="s">
        <v>3460</v>
      </c>
    </row>
    <row r="833" spans="1:27" s="121" customFormat="1" x14ac:dyDescent="0.3">
      <c r="A833" s="169" t="str">
        <f t="shared" si="128"/>
        <v>2015</v>
      </c>
      <c r="B833" s="169" t="str">
        <f t="shared" si="129"/>
        <v>006</v>
      </c>
      <c r="C833" s="169" t="str">
        <f t="shared" si="130"/>
        <v>1/1/2015</v>
      </c>
      <c r="D833" s="169">
        <f t="shared" si="131"/>
        <v>42005</v>
      </c>
      <c r="E833" s="169">
        <f t="shared" si="132"/>
        <v>42010</v>
      </c>
      <c r="F833" s="169">
        <f t="shared" si="133"/>
        <v>42010</v>
      </c>
      <c r="G833" s="170">
        <f t="shared" si="121"/>
        <v>42010</v>
      </c>
      <c r="H833" s="169" t="s">
        <v>3466</v>
      </c>
      <c r="I833" s="169" t="s">
        <v>3467</v>
      </c>
      <c r="J833" s="171" t="s">
        <v>3461</v>
      </c>
      <c r="K833" s="169" t="s">
        <v>37</v>
      </c>
      <c r="L833" s="169"/>
      <c r="M833" s="169"/>
      <c r="N833" s="169"/>
      <c r="O833" s="169"/>
      <c r="P833" s="169"/>
      <c r="Q833" s="169" t="s">
        <v>37</v>
      </c>
      <c r="R833" s="169"/>
      <c r="S833" s="169"/>
      <c r="T833" s="169"/>
      <c r="U833" s="169"/>
      <c r="V833" s="169"/>
      <c r="W833" s="169"/>
      <c r="X833" s="169"/>
      <c r="Y833" s="169"/>
      <c r="Z833" s="169"/>
      <c r="AA833" s="172" t="s">
        <v>2633</v>
      </c>
    </row>
    <row r="834" spans="1:27" s="173" customFormat="1" x14ac:dyDescent="0.3">
      <c r="A834" s="169" t="str">
        <f t="shared" si="128"/>
        <v>2015</v>
      </c>
      <c r="B834" s="169" t="str">
        <f t="shared" si="129"/>
        <v>006</v>
      </c>
      <c r="C834" s="169" t="str">
        <f t="shared" si="130"/>
        <v>1/1/2015</v>
      </c>
      <c r="D834" s="169">
        <f t="shared" si="131"/>
        <v>42005</v>
      </c>
      <c r="E834" s="169">
        <f t="shared" si="132"/>
        <v>42010</v>
      </c>
      <c r="F834" s="170">
        <f t="shared" si="133"/>
        <v>42010</v>
      </c>
      <c r="G834" s="170">
        <f t="shared" ref="G834:G897" si="134">DATEVALUE("1/1/"&amp;LEFT(H834,4))+MID(H834,6,3)-1</f>
        <v>42010</v>
      </c>
      <c r="H834" s="169" t="s">
        <v>3464</v>
      </c>
      <c r="I834" s="169" t="s">
        <v>3465</v>
      </c>
      <c r="J834" s="69" t="s">
        <v>3463</v>
      </c>
      <c r="K834" s="68" t="s">
        <v>37</v>
      </c>
      <c r="L834" s="169"/>
      <c r="M834" s="169"/>
      <c r="N834" s="169"/>
      <c r="O834" s="169"/>
      <c r="P834" s="169" t="s">
        <v>37</v>
      </c>
      <c r="Q834" s="169" t="s">
        <v>37</v>
      </c>
      <c r="R834" s="169"/>
      <c r="S834" s="169" t="s">
        <v>37</v>
      </c>
      <c r="T834" s="169"/>
      <c r="U834" s="169"/>
      <c r="V834" s="169"/>
      <c r="W834" s="169"/>
      <c r="X834" s="68"/>
      <c r="Y834" s="169" t="s">
        <v>37</v>
      </c>
      <c r="Z834" s="169"/>
      <c r="AA834" s="83" t="s">
        <v>3468</v>
      </c>
    </row>
    <row r="835" spans="1:27" s="121" customFormat="1" x14ac:dyDescent="0.3">
      <c r="A835" s="169" t="str">
        <f t="shared" si="128"/>
        <v>2015</v>
      </c>
      <c r="B835" s="169" t="str">
        <f t="shared" si="129"/>
        <v>006</v>
      </c>
      <c r="C835" s="169" t="str">
        <f t="shared" si="130"/>
        <v>1/1/2015</v>
      </c>
      <c r="D835" s="169">
        <f t="shared" si="131"/>
        <v>42005</v>
      </c>
      <c r="E835" s="169">
        <f t="shared" si="132"/>
        <v>42010</v>
      </c>
      <c r="F835" s="170">
        <f t="shared" si="133"/>
        <v>42010</v>
      </c>
      <c r="G835" s="170">
        <f t="shared" si="134"/>
        <v>42010</v>
      </c>
      <c r="H835" s="169" t="s">
        <v>3467</v>
      </c>
      <c r="I835" s="169" t="s">
        <v>3488</v>
      </c>
      <c r="J835" s="69" t="s">
        <v>3462</v>
      </c>
      <c r="K835" s="68" t="s">
        <v>37</v>
      </c>
      <c r="L835" s="169"/>
      <c r="M835" s="169"/>
      <c r="N835" s="169"/>
      <c r="O835" s="169"/>
      <c r="P835" s="169"/>
      <c r="Q835" s="169" t="s">
        <v>37</v>
      </c>
      <c r="R835" s="169"/>
      <c r="S835" s="169"/>
      <c r="T835" s="169"/>
      <c r="U835" s="169"/>
      <c r="V835" s="169"/>
      <c r="W835" s="169"/>
      <c r="X835" s="68"/>
      <c r="Y835" s="169"/>
      <c r="Z835" s="169"/>
      <c r="AA835" s="172" t="s">
        <v>2812</v>
      </c>
    </row>
    <row r="836" spans="1:27" s="121" customFormat="1" x14ac:dyDescent="0.3">
      <c r="A836" s="169" t="str">
        <f t="shared" si="128"/>
        <v>2015</v>
      </c>
      <c r="B836" s="169" t="str">
        <f t="shared" si="129"/>
        <v>021</v>
      </c>
      <c r="C836" s="169" t="str">
        <f t="shared" si="130"/>
        <v>1/1/2015</v>
      </c>
      <c r="D836" s="169">
        <f t="shared" si="131"/>
        <v>42005</v>
      </c>
      <c r="E836" s="169">
        <f t="shared" si="132"/>
        <v>42025</v>
      </c>
      <c r="F836" s="170">
        <f t="shared" si="133"/>
        <v>42025</v>
      </c>
      <c r="G836" s="170">
        <f t="shared" si="134"/>
        <v>42025</v>
      </c>
      <c r="H836" s="169" t="s">
        <v>3470</v>
      </c>
      <c r="I836" s="169"/>
      <c r="J836" s="69" t="s">
        <v>3471</v>
      </c>
      <c r="K836" s="68" t="s">
        <v>37</v>
      </c>
      <c r="L836" s="169"/>
      <c r="M836" s="169"/>
      <c r="N836" s="169"/>
      <c r="O836" s="169"/>
      <c r="P836" s="169" t="s">
        <v>37</v>
      </c>
      <c r="Q836" s="169" t="s">
        <v>37</v>
      </c>
      <c r="R836" s="169"/>
      <c r="S836" s="169"/>
      <c r="T836" s="169"/>
      <c r="U836" s="169"/>
      <c r="V836" s="169"/>
      <c r="W836" s="169"/>
      <c r="X836" s="68"/>
      <c r="Y836" s="169"/>
      <c r="Z836" s="169"/>
      <c r="AA836" s="83" t="s">
        <v>3472</v>
      </c>
    </row>
    <row r="837" spans="1:27" s="173" customFormat="1" x14ac:dyDescent="0.3">
      <c r="A837" s="114" t="str">
        <f t="shared" si="128"/>
        <v>2015</v>
      </c>
      <c r="B837" s="114" t="str">
        <f t="shared" si="129"/>
        <v>027</v>
      </c>
      <c r="C837" s="114" t="str">
        <f t="shared" si="130"/>
        <v>1/1/2015</v>
      </c>
      <c r="D837" s="114">
        <f t="shared" si="131"/>
        <v>42005</v>
      </c>
      <c r="E837" s="114">
        <f t="shared" si="132"/>
        <v>42031</v>
      </c>
      <c r="F837" s="62">
        <f t="shared" si="133"/>
        <v>42031</v>
      </c>
      <c r="G837" s="62">
        <f t="shared" si="134"/>
        <v>42031</v>
      </c>
      <c r="H837" s="169" t="s">
        <v>3476</v>
      </c>
      <c r="I837" s="117"/>
      <c r="J837" s="69" t="s">
        <v>3474</v>
      </c>
      <c r="K837" s="68" t="s">
        <v>37</v>
      </c>
      <c r="L837" s="117"/>
      <c r="M837" s="117"/>
      <c r="N837" s="117"/>
      <c r="O837" s="117"/>
      <c r="P837" s="117"/>
      <c r="Q837" s="117"/>
      <c r="R837" s="117"/>
      <c r="S837" s="117"/>
      <c r="T837" s="117"/>
      <c r="U837" s="117"/>
      <c r="V837" s="117" t="s">
        <v>37</v>
      </c>
      <c r="W837" s="117"/>
      <c r="X837" s="68"/>
      <c r="Y837" s="117"/>
      <c r="Z837" s="117"/>
      <c r="AA837" s="88" t="s">
        <v>3475</v>
      </c>
    </row>
    <row r="838" spans="1:27" s="173" customFormat="1" x14ac:dyDescent="0.3">
      <c r="A838" s="114" t="str">
        <f t="shared" si="128"/>
        <v>2015</v>
      </c>
      <c r="B838" s="114" t="str">
        <f t="shared" si="129"/>
        <v>027</v>
      </c>
      <c r="C838" s="114" t="str">
        <f t="shared" si="130"/>
        <v>1/1/2015</v>
      </c>
      <c r="D838" s="114">
        <f t="shared" si="131"/>
        <v>42005</v>
      </c>
      <c r="E838" s="114">
        <f t="shared" si="132"/>
        <v>42031</v>
      </c>
      <c r="F838" s="62">
        <f t="shared" si="133"/>
        <v>42031</v>
      </c>
      <c r="G838" s="62">
        <f t="shared" si="134"/>
        <v>42031</v>
      </c>
      <c r="H838" s="169" t="s">
        <v>3473</v>
      </c>
      <c r="I838" s="117"/>
      <c r="J838" s="69" t="s">
        <v>3477</v>
      </c>
      <c r="K838" s="68" t="s">
        <v>37</v>
      </c>
      <c r="L838" s="117"/>
      <c r="M838" s="117"/>
      <c r="N838" s="117"/>
      <c r="O838" s="117"/>
      <c r="P838" s="117"/>
      <c r="Q838" s="117"/>
      <c r="R838" s="117"/>
      <c r="S838" s="117"/>
      <c r="T838" s="117"/>
      <c r="U838" s="117"/>
      <c r="V838" s="117"/>
      <c r="W838" s="117"/>
      <c r="X838" s="68"/>
      <c r="Y838" s="117"/>
      <c r="Z838" s="117"/>
      <c r="AA838" s="83" t="s">
        <v>3478</v>
      </c>
    </row>
    <row r="839" spans="1:27" s="173" customFormat="1" x14ac:dyDescent="0.3">
      <c r="A839" s="114" t="str">
        <f t="shared" si="128"/>
        <v>2015</v>
      </c>
      <c r="B839" s="114" t="str">
        <f t="shared" si="129"/>
        <v>034</v>
      </c>
      <c r="C839" s="114" t="str">
        <f t="shared" si="130"/>
        <v>1/1/2015</v>
      </c>
      <c r="D839" s="114">
        <f t="shared" si="131"/>
        <v>42005</v>
      </c>
      <c r="E839" s="114">
        <f t="shared" si="132"/>
        <v>42038</v>
      </c>
      <c r="F839" s="62">
        <f t="shared" si="133"/>
        <v>42038</v>
      </c>
      <c r="G839" s="62">
        <f t="shared" si="134"/>
        <v>42038</v>
      </c>
      <c r="H839" s="87" t="s">
        <v>4002</v>
      </c>
      <c r="I839" s="117"/>
      <c r="J839" s="69" t="s">
        <v>4001</v>
      </c>
      <c r="K839" s="68" t="s">
        <v>37</v>
      </c>
      <c r="L839" s="117"/>
      <c r="M839" s="117"/>
      <c r="N839" s="117"/>
      <c r="O839" s="117"/>
      <c r="P839" s="117"/>
      <c r="Q839" s="117"/>
      <c r="R839" s="117"/>
      <c r="S839" s="117"/>
      <c r="T839" s="117"/>
      <c r="U839" s="117"/>
      <c r="V839" s="117"/>
      <c r="W839" s="117"/>
      <c r="X839" s="68" t="s">
        <v>37</v>
      </c>
      <c r="Y839" s="117"/>
      <c r="Z839" s="117"/>
      <c r="AA839" s="86" t="s">
        <v>1826</v>
      </c>
    </row>
    <row r="840" spans="1:27" s="173" customFormat="1" x14ac:dyDescent="0.3">
      <c r="A840" s="169" t="str">
        <f t="shared" si="128"/>
        <v>2015</v>
      </c>
      <c r="B840" s="169" t="str">
        <f t="shared" si="129"/>
        <v>041</v>
      </c>
      <c r="C840" s="169" t="str">
        <f t="shared" si="130"/>
        <v>1/1/2015</v>
      </c>
      <c r="D840" s="169">
        <f t="shared" si="131"/>
        <v>42005</v>
      </c>
      <c r="E840" s="169">
        <f t="shared" si="132"/>
        <v>42045</v>
      </c>
      <c r="F840" s="169">
        <f t="shared" si="133"/>
        <v>42045</v>
      </c>
      <c r="G840" s="170">
        <f t="shared" si="134"/>
        <v>42045</v>
      </c>
      <c r="H840" s="169" t="s">
        <v>3488</v>
      </c>
      <c r="I840" s="169" t="s">
        <v>3489</v>
      </c>
      <c r="J840" s="171" t="s">
        <v>3484</v>
      </c>
      <c r="K840" s="169" t="s">
        <v>37</v>
      </c>
      <c r="L840" s="169"/>
      <c r="M840" s="169"/>
      <c r="N840" s="169"/>
      <c r="O840" s="169"/>
      <c r="P840" s="169"/>
      <c r="Q840" s="169" t="s">
        <v>37</v>
      </c>
      <c r="R840" s="169"/>
      <c r="S840" s="169"/>
      <c r="T840" s="169"/>
      <c r="U840" s="169"/>
      <c r="V840" s="169"/>
      <c r="W840" s="169"/>
      <c r="X840" s="169"/>
      <c r="Y840" s="169"/>
      <c r="Z840" s="169"/>
      <c r="AA840" s="172" t="s">
        <v>2633</v>
      </c>
    </row>
    <row r="841" spans="1:27" s="121" customFormat="1" x14ac:dyDescent="0.3">
      <c r="A841" s="169" t="str">
        <f t="shared" si="128"/>
        <v>2015</v>
      </c>
      <c r="B841" s="169" t="str">
        <f t="shared" si="129"/>
        <v>041</v>
      </c>
      <c r="C841" s="169" t="str">
        <f t="shared" si="130"/>
        <v>1/1/2015</v>
      </c>
      <c r="D841" s="169">
        <f t="shared" si="131"/>
        <v>42005</v>
      </c>
      <c r="E841" s="169">
        <f t="shared" si="132"/>
        <v>42045</v>
      </c>
      <c r="F841" s="170">
        <f t="shared" si="133"/>
        <v>42045</v>
      </c>
      <c r="G841" s="170">
        <f t="shared" si="134"/>
        <v>42045</v>
      </c>
      <c r="H841" s="169" t="s">
        <v>3487</v>
      </c>
      <c r="I841" s="169" t="s">
        <v>3490</v>
      </c>
      <c r="J841" s="69" t="s">
        <v>3486</v>
      </c>
      <c r="K841" s="68" t="s">
        <v>37</v>
      </c>
      <c r="L841" s="169"/>
      <c r="M841" s="169"/>
      <c r="N841" s="169"/>
      <c r="O841" s="169"/>
      <c r="P841" s="169" t="s">
        <v>37</v>
      </c>
      <c r="Q841" s="169" t="s">
        <v>37</v>
      </c>
      <c r="R841" s="169"/>
      <c r="S841" s="169" t="s">
        <v>37</v>
      </c>
      <c r="T841" s="169"/>
      <c r="U841" s="169"/>
      <c r="V841" s="169"/>
      <c r="W841" s="169"/>
      <c r="X841" s="68"/>
      <c r="Y841" s="169" t="s">
        <v>37</v>
      </c>
      <c r="Z841" s="169"/>
      <c r="AA841" s="83" t="s">
        <v>3491</v>
      </c>
    </row>
    <row r="842" spans="1:27" s="121" customFormat="1" x14ac:dyDescent="0.3">
      <c r="A842" s="169" t="str">
        <f t="shared" si="128"/>
        <v>2015</v>
      </c>
      <c r="B842" s="169" t="str">
        <f t="shared" si="129"/>
        <v>041</v>
      </c>
      <c r="C842" s="169" t="str">
        <f t="shared" si="130"/>
        <v>1/1/2015</v>
      </c>
      <c r="D842" s="169">
        <f t="shared" si="131"/>
        <v>42005</v>
      </c>
      <c r="E842" s="169">
        <f t="shared" si="132"/>
        <v>42045</v>
      </c>
      <c r="F842" s="170">
        <f t="shared" si="133"/>
        <v>42045</v>
      </c>
      <c r="G842" s="170">
        <f t="shared" si="134"/>
        <v>42045</v>
      </c>
      <c r="H842" s="169" t="s">
        <v>3489</v>
      </c>
      <c r="I842" s="169" t="s">
        <v>3500</v>
      </c>
      <c r="J842" s="69" t="s">
        <v>3485</v>
      </c>
      <c r="K842" s="68" t="s">
        <v>37</v>
      </c>
      <c r="L842" s="169"/>
      <c r="M842" s="169"/>
      <c r="N842" s="169"/>
      <c r="O842" s="169"/>
      <c r="P842" s="169"/>
      <c r="Q842" s="169" t="s">
        <v>37</v>
      </c>
      <c r="R842" s="169"/>
      <c r="S842" s="169"/>
      <c r="T842" s="169"/>
      <c r="U842" s="169"/>
      <c r="V842" s="169"/>
      <c r="W842" s="169"/>
      <c r="X842" s="68"/>
      <c r="Y842" s="169"/>
      <c r="Z842" s="169"/>
      <c r="AA842" s="172" t="s">
        <v>2812</v>
      </c>
    </row>
    <row r="843" spans="1:27" s="173" customFormat="1" x14ac:dyDescent="0.3">
      <c r="A843" s="114" t="str">
        <f t="shared" si="128"/>
        <v>2015</v>
      </c>
      <c r="B843" s="114" t="str">
        <f t="shared" si="129"/>
        <v>067</v>
      </c>
      <c r="C843" s="114" t="str">
        <f t="shared" si="130"/>
        <v>1/1/2015</v>
      </c>
      <c r="D843" s="114">
        <f t="shared" si="131"/>
        <v>42005</v>
      </c>
      <c r="E843" s="114">
        <f t="shared" si="132"/>
        <v>42071</v>
      </c>
      <c r="F843" s="62">
        <f t="shared" si="133"/>
        <v>42071</v>
      </c>
      <c r="G843" s="62">
        <f t="shared" si="134"/>
        <v>42071</v>
      </c>
      <c r="H843" s="87" t="s">
        <v>3492</v>
      </c>
      <c r="I843" s="117" t="s">
        <v>3493</v>
      </c>
      <c r="J843" s="69" t="s">
        <v>3494</v>
      </c>
      <c r="K843" s="68"/>
      <c r="L843" s="117"/>
      <c r="M843" s="117"/>
      <c r="N843" s="117" t="s">
        <v>37</v>
      </c>
      <c r="O843" s="117"/>
      <c r="P843" s="117"/>
      <c r="Q843" s="117" t="s">
        <v>37</v>
      </c>
      <c r="R843" s="117"/>
      <c r="S843" s="117"/>
      <c r="T843" s="117"/>
      <c r="U843" s="117"/>
      <c r="V843" s="117" t="s">
        <v>37</v>
      </c>
      <c r="W843" s="117"/>
      <c r="X843" s="68"/>
      <c r="Y843" s="117" t="s">
        <v>37</v>
      </c>
      <c r="Z843" s="117"/>
      <c r="AA843" s="85" t="s">
        <v>513</v>
      </c>
    </row>
    <row r="844" spans="1:27" s="173" customFormat="1" x14ac:dyDescent="0.3">
      <c r="A844" s="169" t="str">
        <f t="shared" si="128"/>
        <v>2015</v>
      </c>
      <c r="B844" s="169" t="str">
        <f t="shared" si="129"/>
        <v>076</v>
      </c>
      <c r="C844" s="169" t="str">
        <f t="shared" si="130"/>
        <v>1/1/2015</v>
      </c>
      <c r="D844" s="169">
        <f t="shared" si="131"/>
        <v>42005</v>
      </c>
      <c r="E844" s="169">
        <f t="shared" si="132"/>
        <v>42080</v>
      </c>
      <c r="F844" s="169">
        <f t="shared" si="133"/>
        <v>42080</v>
      </c>
      <c r="G844" s="170">
        <f t="shared" si="134"/>
        <v>42080</v>
      </c>
      <c r="H844" s="169" t="s">
        <v>3500</v>
      </c>
      <c r="I844" s="169" t="s">
        <v>3501</v>
      </c>
      <c r="J844" s="171" t="s">
        <v>3496</v>
      </c>
      <c r="K844" s="169" t="s">
        <v>37</v>
      </c>
      <c r="L844" s="169"/>
      <c r="M844" s="169"/>
      <c r="N844" s="169"/>
      <c r="O844" s="169"/>
      <c r="P844" s="169"/>
      <c r="Q844" s="169" t="s">
        <v>37</v>
      </c>
      <c r="R844" s="169"/>
      <c r="S844" s="169"/>
      <c r="T844" s="169"/>
      <c r="U844" s="169"/>
      <c r="V844" s="169"/>
      <c r="W844" s="169"/>
      <c r="X844" s="169"/>
      <c r="Y844" s="169"/>
      <c r="Z844" s="169"/>
      <c r="AA844" s="172" t="s">
        <v>2633</v>
      </c>
    </row>
    <row r="845" spans="1:27" s="173" customFormat="1" x14ac:dyDescent="0.3">
      <c r="A845" s="169" t="str">
        <f t="shared" si="128"/>
        <v>2015</v>
      </c>
      <c r="B845" s="169" t="str">
        <f t="shared" si="129"/>
        <v>076</v>
      </c>
      <c r="C845" s="169" t="str">
        <f t="shared" si="130"/>
        <v>1/1/2015</v>
      </c>
      <c r="D845" s="169">
        <f t="shared" si="131"/>
        <v>42005</v>
      </c>
      <c r="E845" s="169">
        <f t="shared" si="132"/>
        <v>42080</v>
      </c>
      <c r="F845" s="170">
        <f t="shared" si="133"/>
        <v>42080</v>
      </c>
      <c r="G845" s="170">
        <f t="shared" si="134"/>
        <v>42080</v>
      </c>
      <c r="H845" s="169" t="s">
        <v>3499</v>
      </c>
      <c r="I845" s="169" t="s">
        <v>3502</v>
      </c>
      <c r="J845" s="69" t="s">
        <v>3498</v>
      </c>
      <c r="K845" s="68" t="s">
        <v>37</v>
      </c>
      <c r="L845" s="169"/>
      <c r="M845" s="169"/>
      <c r="N845" s="169"/>
      <c r="O845" s="169"/>
      <c r="P845" s="169" t="s">
        <v>37</v>
      </c>
      <c r="Q845" s="169" t="s">
        <v>37</v>
      </c>
      <c r="R845" s="169"/>
      <c r="S845" s="169" t="s">
        <v>37</v>
      </c>
      <c r="T845" s="169"/>
      <c r="U845" s="169"/>
      <c r="V845" s="169"/>
      <c r="W845" s="169"/>
      <c r="X845" s="68"/>
      <c r="Y845" s="169" t="s">
        <v>37</v>
      </c>
      <c r="Z845" s="169"/>
      <c r="AA845" s="83" t="s">
        <v>3503</v>
      </c>
    </row>
    <row r="846" spans="1:27" s="121" customFormat="1" x14ac:dyDescent="0.3">
      <c r="A846" s="169" t="str">
        <f t="shared" si="128"/>
        <v>2015</v>
      </c>
      <c r="B846" s="169" t="str">
        <f t="shared" si="129"/>
        <v>076</v>
      </c>
      <c r="C846" s="169" t="str">
        <f t="shared" si="130"/>
        <v>1/1/2015</v>
      </c>
      <c r="D846" s="169">
        <f t="shared" si="131"/>
        <v>42005</v>
      </c>
      <c r="E846" s="169">
        <f t="shared" si="132"/>
        <v>42080</v>
      </c>
      <c r="F846" s="170">
        <f t="shared" si="133"/>
        <v>42080</v>
      </c>
      <c r="G846" s="170">
        <f t="shared" si="134"/>
        <v>42080</v>
      </c>
      <c r="H846" s="169" t="s">
        <v>3501</v>
      </c>
      <c r="I846" s="169" t="s">
        <v>3518</v>
      </c>
      <c r="J846" s="69" t="s">
        <v>3497</v>
      </c>
      <c r="K846" s="68" t="s">
        <v>37</v>
      </c>
      <c r="L846" s="169"/>
      <c r="M846" s="169"/>
      <c r="N846" s="169"/>
      <c r="O846" s="169"/>
      <c r="P846" s="169"/>
      <c r="Q846" s="169" t="s">
        <v>37</v>
      </c>
      <c r="R846" s="169"/>
      <c r="S846" s="169"/>
      <c r="T846" s="169"/>
      <c r="U846" s="169"/>
      <c r="V846" s="169"/>
      <c r="W846" s="169"/>
      <c r="X846" s="68"/>
      <c r="Y846" s="169"/>
      <c r="Z846" s="169"/>
      <c r="AA846" s="172" t="s">
        <v>2812</v>
      </c>
    </row>
    <row r="847" spans="1:27" s="173" customFormat="1" x14ac:dyDescent="0.3">
      <c r="A847" s="114" t="str">
        <f t="shared" si="128"/>
        <v>2015</v>
      </c>
      <c r="B847" s="114" t="str">
        <f t="shared" si="129"/>
        <v>079</v>
      </c>
      <c r="C847" s="114" t="str">
        <f t="shared" si="130"/>
        <v>1/1/2015</v>
      </c>
      <c r="D847" s="114">
        <f t="shared" si="131"/>
        <v>42005</v>
      </c>
      <c r="E847" s="114">
        <f t="shared" si="132"/>
        <v>42083</v>
      </c>
      <c r="F847" s="62">
        <f t="shared" si="133"/>
        <v>42083</v>
      </c>
      <c r="G847" s="62">
        <f t="shared" si="134"/>
        <v>42083</v>
      </c>
      <c r="H847" s="68" t="s">
        <v>3505</v>
      </c>
      <c r="I847" s="117" t="s">
        <v>3927</v>
      </c>
      <c r="J847" s="69" t="s">
        <v>3506</v>
      </c>
      <c r="K847" s="68"/>
      <c r="L847" s="117" t="s">
        <v>37</v>
      </c>
      <c r="M847" s="117"/>
      <c r="N847" s="117"/>
      <c r="O847" s="117"/>
      <c r="P847" s="117"/>
      <c r="Q847" s="117"/>
      <c r="R847" s="117"/>
      <c r="S847" s="117"/>
      <c r="T847" s="117"/>
      <c r="U847" s="117"/>
      <c r="V847" s="117"/>
      <c r="W847" s="117"/>
      <c r="X847" s="68"/>
      <c r="Y847" s="117"/>
      <c r="Z847" s="117"/>
      <c r="AA847" s="86" t="s">
        <v>3509</v>
      </c>
    </row>
    <row r="848" spans="1:27" s="173" customFormat="1" x14ac:dyDescent="0.3">
      <c r="A848" s="114" t="str">
        <f t="shared" si="128"/>
        <v>2015</v>
      </c>
      <c r="B848" s="114" t="str">
        <f t="shared" si="129"/>
        <v>079</v>
      </c>
      <c r="C848" s="114" t="str">
        <f t="shared" si="130"/>
        <v>1/1/2015</v>
      </c>
      <c r="D848" s="114">
        <f t="shared" si="131"/>
        <v>42005</v>
      </c>
      <c r="E848" s="114">
        <f t="shared" si="132"/>
        <v>42083</v>
      </c>
      <c r="F848" s="62">
        <f t="shared" si="133"/>
        <v>42083</v>
      </c>
      <c r="G848" s="62">
        <f t="shared" si="134"/>
        <v>42083</v>
      </c>
      <c r="H848" s="68" t="s">
        <v>3505</v>
      </c>
      <c r="I848" s="117" t="s">
        <v>3930</v>
      </c>
      <c r="J848" s="65" t="s">
        <v>3512</v>
      </c>
      <c r="K848" s="114"/>
      <c r="L848" s="114" t="s">
        <v>37</v>
      </c>
      <c r="M848" s="114"/>
      <c r="N848" s="114"/>
      <c r="O848" s="114"/>
      <c r="P848" s="114"/>
      <c r="Q848" s="114"/>
      <c r="R848" s="114"/>
      <c r="S848" s="114"/>
      <c r="T848" s="114"/>
      <c r="U848" s="114"/>
      <c r="V848" s="114"/>
      <c r="W848" s="114"/>
      <c r="X848" s="114"/>
      <c r="Y848" s="114"/>
      <c r="Z848" s="114"/>
      <c r="AA848" s="86" t="s">
        <v>3509</v>
      </c>
    </row>
    <row r="849" spans="1:27" s="173" customFormat="1" x14ac:dyDescent="0.3">
      <c r="A849" s="114" t="str">
        <f t="shared" si="128"/>
        <v>2015</v>
      </c>
      <c r="B849" s="114" t="str">
        <f t="shared" si="129"/>
        <v>079</v>
      </c>
      <c r="C849" s="114" t="str">
        <f t="shared" si="130"/>
        <v>1/1/2015</v>
      </c>
      <c r="D849" s="114">
        <f t="shared" si="131"/>
        <v>42005</v>
      </c>
      <c r="E849" s="114">
        <f t="shared" si="132"/>
        <v>42083</v>
      </c>
      <c r="F849" s="62">
        <f t="shared" si="133"/>
        <v>42083</v>
      </c>
      <c r="G849" s="62">
        <f t="shared" si="134"/>
        <v>42083</v>
      </c>
      <c r="H849" s="68" t="s">
        <v>3505</v>
      </c>
      <c r="I849" s="117" t="s">
        <v>3931</v>
      </c>
      <c r="J849" s="69" t="s">
        <v>3507</v>
      </c>
      <c r="K849" s="68"/>
      <c r="L849" s="117"/>
      <c r="M849" s="117" t="s">
        <v>37</v>
      </c>
      <c r="N849" s="117"/>
      <c r="O849" s="117"/>
      <c r="P849" s="117"/>
      <c r="Q849" s="117"/>
      <c r="R849" s="117"/>
      <c r="S849" s="117"/>
      <c r="T849" s="117"/>
      <c r="U849" s="117"/>
      <c r="V849" s="117" t="s">
        <v>37</v>
      </c>
      <c r="W849" s="117"/>
      <c r="X849" s="68"/>
      <c r="Y849" s="117"/>
      <c r="Z849" s="117"/>
      <c r="AA849" s="86" t="s">
        <v>3509</v>
      </c>
    </row>
    <row r="850" spans="1:27" s="173" customFormat="1" x14ac:dyDescent="0.3">
      <c r="A850" s="114" t="str">
        <f t="shared" si="128"/>
        <v>2015</v>
      </c>
      <c r="B850" s="114" t="str">
        <f t="shared" si="129"/>
        <v>079</v>
      </c>
      <c r="C850" s="114" t="str">
        <f t="shared" si="130"/>
        <v>1/1/2015</v>
      </c>
      <c r="D850" s="114">
        <f t="shared" si="131"/>
        <v>42005</v>
      </c>
      <c r="E850" s="114">
        <f t="shared" si="132"/>
        <v>42083</v>
      </c>
      <c r="F850" s="62">
        <f t="shared" si="133"/>
        <v>42083</v>
      </c>
      <c r="G850" s="62">
        <f t="shared" si="134"/>
        <v>42083</v>
      </c>
      <c r="H850" s="68" t="s">
        <v>3510</v>
      </c>
      <c r="I850" s="117" t="s">
        <v>3935</v>
      </c>
      <c r="J850" s="69" t="s">
        <v>3508</v>
      </c>
      <c r="K850" s="68"/>
      <c r="L850" s="117"/>
      <c r="M850" s="117"/>
      <c r="N850" s="117" t="s">
        <v>37</v>
      </c>
      <c r="O850" s="117"/>
      <c r="P850" s="117"/>
      <c r="Q850" s="117"/>
      <c r="R850" s="117"/>
      <c r="S850" s="117"/>
      <c r="T850" s="117"/>
      <c r="U850" s="117"/>
      <c r="V850" s="117" t="s">
        <v>37</v>
      </c>
      <c r="W850" s="117"/>
      <c r="X850" s="68"/>
      <c r="Y850" s="117"/>
      <c r="Z850" s="117"/>
      <c r="AA850" s="86" t="s">
        <v>3509</v>
      </c>
    </row>
    <row r="851" spans="1:27" s="173" customFormat="1" x14ac:dyDescent="0.3">
      <c r="A851" s="114" t="str">
        <f t="shared" si="128"/>
        <v>2015</v>
      </c>
      <c r="B851" s="114" t="str">
        <f t="shared" si="129"/>
        <v>079</v>
      </c>
      <c r="C851" s="114" t="str">
        <f t="shared" si="130"/>
        <v>1/1/2015</v>
      </c>
      <c r="D851" s="114">
        <f t="shared" si="131"/>
        <v>42005</v>
      </c>
      <c r="E851" s="114">
        <f t="shared" si="132"/>
        <v>42083</v>
      </c>
      <c r="F851" s="62">
        <f t="shared" si="133"/>
        <v>42083</v>
      </c>
      <c r="G851" s="62">
        <f t="shared" si="134"/>
        <v>42083</v>
      </c>
      <c r="H851" s="68" t="s">
        <v>3511</v>
      </c>
      <c r="I851" s="117"/>
      <c r="J851" s="69" t="s">
        <v>443</v>
      </c>
      <c r="K851" s="68" t="s">
        <v>37</v>
      </c>
      <c r="L851" s="117"/>
      <c r="M851" s="117"/>
      <c r="N851" s="117"/>
      <c r="O851" s="117"/>
      <c r="P851" s="117"/>
      <c r="Q851" s="117"/>
      <c r="R851" s="117"/>
      <c r="S851" s="117"/>
      <c r="T851" s="117"/>
      <c r="U851" s="117"/>
      <c r="V851" s="117"/>
      <c r="W851" s="117"/>
      <c r="X851" s="68"/>
      <c r="Y851" s="117"/>
      <c r="Z851" s="117"/>
      <c r="AA851" s="88" t="s">
        <v>4055</v>
      </c>
    </row>
    <row r="852" spans="1:27" s="173" customFormat="1" x14ac:dyDescent="0.3">
      <c r="A852" s="114" t="str">
        <f t="shared" si="128"/>
        <v>2015</v>
      </c>
      <c r="B852" s="114" t="str">
        <f t="shared" si="129"/>
        <v>080</v>
      </c>
      <c r="C852" s="114" t="str">
        <f t="shared" si="130"/>
        <v>1/1/2015</v>
      </c>
      <c r="D852" s="114">
        <f t="shared" si="131"/>
        <v>42005</v>
      </c>
      <c r="E852" s="114">
        <f t="shared" si="132"/>
        <v>42084</v>
      </c>
      <c r="F852" s="62">
        <f t="shared" si="133"/>
        <v>42084</v>
      </c>
      <c r="G852" s="62">
        <f t="shared" si="134"/>
        <v>42084</v>
      </c>
      <c r="H852" s="68" t="s">
        <v>3513</v>
      </c>
      <c r="I852" s="117"/>
      <c r="J852" s="69" t="s">
        <v>3514</v>
      </c>
      <c r="K852" s="68" t="s">
        <v>37</v>
      </c>
      <c r="L852" s="117"/>
      <c r="M852" s="117"/>
      <c r="N852" s="117"/>
      <c r="O852" s="117"/>
      <c r="P852" s="117"/>
      <c r="Q852" s="117"/>
      <c r="R852" s="117"/>
      <c r="S852" s="117"/>
      <c r="T852" s="117"/>
      <c r="U852" s="117"/>
      <c r="V852" s="117"/>
      <c r="W852" s="117"/>
      <c r="X852" s="68"/>
      <c r="Y852" s="117"/>
      <c r="Z852" s="117"/>
      <c r="AA852" s="88" t="s">
        <v>3914</v>
      </c>
    </row>
    <row r="853" spans="1:27" s="173" customFormat="1" x14ac:dyDescent="0.3">
      <c r="A853" s="114" t="str">
        <f t="shared" si="128"/>
        <v>2015</v>
      </c>
      <c r="B853" s="114" t="str">
        <f t="shared" si="129"/>
        <v>083</v>
      </c>
      <c r="C853" s="114" t="str">
        <f t="shared" si="130"/>
        <v>1/1/2015</v>
      </c>
      <c r="D853" s="114">
        <f t="shared" si="131"/>
        <v>42005</v>
      </c>
      <c r="E853" s="114">
        <f t="shared" si="132"/>
        <v>42087</v>
      </c>
      <c r="F853" s="62">
        <f t="shared" si="133"/>
        <v>42087</v>
      </c>
      <c r="G853" s="196">
        <f t="shared" si="134"/>
        <v>42087</v>
      </c>
      <c r="H853" s="197" t="s">
        <v>3515</v>
      </c>
      <c r="I853" s="198"/>
      <c r="J853" s="199" t="s">
        <v>3918</v>
      </c>
      <c r="K853" s="197" t="s">
        <v>37</v>
      </c>
      <c r="L853" s="198"/>
      <c r="M853" s="198"/>
      <c r="N853" s="198"/>
      <c r="O853" s="198"/>
      <c r="P853" s="198"/>
      <c r="Q853" s="198"/>
      <c r="R853" s="198"/>
      <c r="S853" s="198"/>
      <c r="T853" s="198"/>
      <c r="U853" s="198"/>
      <c r="V853" s="198"/>
      <c r="W853" s="198"/>
      <c r="X853" s="197"/>
      <c r="Y853" s="198"/>
      <c r="Z853" s="198"/>
      <c r="AA853" s="200" t="s">
        <v>3920</v>
      </c>
    </row>
    <row r="854" spans="1:27" s="217" customFormat="1" ht="22.8" x14ac:dyDescent="0.3">
      <c r="A854" s="192" t="str">
        <f t="shared" si="128"/>
        <v>2015</v>
      </c>
      <c r="B854" s="192" t="str">
        <f t="shared" si="129"/>
        <v>083</v>
      </c>
      <c r="C854" s="192" t="str">
        <f t="shared" si="130"/>
        <v>1/1/2015</v>
      </c>
      <c r="D854" s="192">
        <f t="shared" si="131"/>
        <v>42005</v>
      </c>
      <c r="E854" s="192">
        <f t="shared" si="132"/>
        <v>42087</v>
      </c>
      <c r="F854" s="191">
        <f t="shared" si="133"/>
        <v>42087</v>
      </c>
      <c r="G854" s="191">
        <f t="shared" si="134"/>
        <v>42087</v>
      </c>
      <c r="H854" s="192" t="s">
        <v>3515</v>
      </c>
      <c r="I854" s="192"/>
      <c r="J854" s="216" t="s">
        <v>3867</v>
      </c>
      <c r="K854" s="192" t="s">
        <v>37</v>
      </c>
      <c r="L854" s="192" t="s">
        <v>37</v>
      </c>
      <c r="M854" s="192" t="s">
        <v>37</v>
      </c>
      <c r="N854" s="192" t="s">
        <v>37</v>
      </c>
      <c r="O854" s="192" t="s">
        <v>37</v>
      </c>
      <c r="P854" s="192" t="s">
        <v>37</v>
      </c>
      <c r="Q854" s="192" t="s">
        <v>37</v>
      </c>
      <c r="R854" s="192" t="s">
        <v>37</v>
      </c>
      <c r="S854" s="192"/>
      <c r="T854" s="192" t="s">
        <v>37</v>
      </c>
      <c r="U854" s="192" t="s">
        <v>37</v>
      </c>
      <c r="V854" s="192" t="s">
        <v>37</v>
      </c>
      <c r="W854" s="192"/>
      <c r="X854" s="192"/>
      <c r="Y854" s="192" t="s">
        <v>37</v>
      </c>
      <c r="Z854" s="192" t="s">
        <v>37</v>
      </c>
      <c r="AA854" s="195" t="s">
        <v>3903</v>
      </c>
    </row>
    <row r="855" spans="1:27" s="217" customFormat="1" x14ac:dyDescent="0.3">
      <c r="A855" s="192" t="str">
        <f t="shared" si="128"/>
        <v>2015</v>
      </c>
      <c r="B855" s="192" t="str">
        <f t="shared" si="129"/>
        <v>083</v>
      </c>
      <c r="C855" s="192" t="str">
        <f t="shared" si="130"/>
        <v>1/1/2015</v>
      </c>
      <c r="D855" s="192">
        <f t="shared" ref="D855" si="135">DATEVALUE(C855)</f>
        <v>42005</v>
      </c>
      <c r="E855" s="192">
        <f t="shared" ref="E855" si="136">D855+B855-1</f>
        <v>42087</v>
      </c>
      <c r="F855" s="191">
        <f t="shared" ref="F855" si="137">E855</f>
        <v>42087</v>
      </c>
      <c r="G855" s="191">
        <f t="shared" si="134"/>
        <v>42087</v>
      </c>
      <c r="H855" s="192" t="s">
        <v>3515</v>
      </c>
      <c r="I855" s="192" t="s">
        <v>3518</v>
      </c>
      <c r="J855" s="216" t="s">
        <v>3764</v>
      </c>
      <c r="K855" s="192"/>
      <c r="L855" s="192"/>
      <c r="M855" s="192"/>
      <c r="N855" s="192"/>
      <c r="O855" s="192" t="s">
        <v>37</v>
      </c>
      <c r="P855" s="192"/>
      <c r="Q855" s="192"/>
      <c r="R855" s="192"/>
      <c r="S855" s="192"/>
      <c r="T855" s="192"/>
      <c r="U855" s="192"/>
      <c r="V855" s="192"/>
      <c r="W855" s="192"/>
      <c r="X855" s="192"/>
      <c r="Y855" s="192"/>
      <c r="Z855" s="192"/>
      <c r="AA855" s="195" t="s">
        <v>3759</v>
      </c>
    </row>
    <row r="856" spans="1:27" s="217" customFormat="1" x14ac:dyDescent="0.3">
      <c r="A856" s="192"/>
      <c r="B856" s="192"/>
      <c r="C856" s="192"/>
      <c r="D856" s="192"/>
      <c r="E856" s="192"/>
      <c r="F856" s="192"/>
      <c r="G856" s="191">
        <f t="shared" si="134"/>
        <v>42087</v>
      </c>
      <c r="H856" s="192" t="s">
        <v>3518</v>
      </c>
      <c r="I856" s="192" t="s">
        <v>3519</v>
      </c>
      <c r="J856" s="216" t="s">
        <v>3516</v>
      </c>
      <c r="K856" s="192" t="s">
        <v>37</v>
      </c>
      <c r="L856" s="192"/>
      <c r="M856" s="192"/>
      <c r="N856" s="192"/>
      <c r="O856" s="192"/>
      <c r="P856" s="192"/>
      <c r="Q856" s="192" t="s">
        <v>37</v>
      </c>
      <c r="R856" s="192"/>
      <c r="S856" s="192"/>
      <c r="T856" s="192"/>
      <c r="U856" s="192"/>
      <c r="V856" s="192" t="s">
        <v>37</v>
      </c>
      <c r="W856" s="192"/>
      <c r="X856" s="192"/>
      <c r="Y856" s="192"/>
      <c r="Z856" s="192"/>
      <c r="AA856" s="195" t="s">
        <v>3521</v>
      </c>
    </row>
    <row r="857" spans="1:27" s="217" customFormat="1" x14ac:dyDescent="0.3">
      <c r="A857" s="192" t="str">
        <f t="shared" ref="A857:A863" si="138">LEFT(H857,4)</f>
        <v>2015</v>
      </c>
      <c r="B857" s="192" t="str">
        <f t="shared" ref="B857:B863" si="139">MID(H857,6,3)</f>
        <v>083</v>
      </c>
      <c r="C857" s="192" t="str">
        <f t="shared" ref="C857:C863" si="140">"1/1/"&amp;A857</f>
        <v>1/1/2015</v>
      </c>
      <c r="D857" s="192">
        <f t="shared" ref="D857:D863" si="141">DATEVALUE(C857)</f>
        <v>42005</v>
      </c>
      <c r="E857" s="192">
        <f t="shared" ref="E857:E863" si="142">D857+B857-1</f>
        <v>42087</v>
      </c>
      <c r="F857" s="191">
        <f t="shared" ref="F857:F863" si="143">E857</f>
        <v>42087</v>
      </c>
      <c r="G857" s="191">
        <f t="shared" si="134"/>
        <v>42087</v>
      </c>
      <c r="H857" s="194" t="s">
        <v>3518</v>
      </c>
      <c r="I857" s="192"/>
      <c r="J857" s="193" t="s">
        <v>4378</v>
      </c>
      <c r="K857" s="194" t="s">
        <v>37</v>
      </c>
      <c r="L857" s="192"/>
      <c r="M857" s="192"/>
      <c r="N857" s="192"/>
      <c r="O857" s="192"/>
      <c r="P857" s="192"/>
      <c r="Q857" s="192" t="s">
        <v>37</v>
      </c>
      <c r="R857" s="192"/>
      <c r="S857" s="192"/>
      <c r="T857" s="192"/>
      <c r="U857" s="192"/>
      <c r="V857" s="192" t="s">
        <v>37</v>
      </c>
      <c r="W857" s="192"/>
      <c r="X857" s="194"/>
      <c r="Y857" s="192" t="s">
        <v>37</v>
      </c>
      <c r="Z857" s="192" t="s">
        <v>37</v>
      </c>
      <c r="AA857" s="218" t="s">
        <v>3836</v>
      </c>
    </row>
    <row r="858" spans="1:27" s="217" customFormat="1" x14ac:dyDescent="0.3">
      <c r="A858" s="192" t="str">
        <f t="shared" si="138"/>
        <v>2015</v>
      </c>
      <c r="B858" s="192" t="str">
        <f t="shared" si="139"/>
        <v>083</v>
      </c>
      <c r="C858" s="192" t="str">
        <f t="shared" si="140"/>
        <v>1/1/2015</v>
      </c>
      <c r="D858" s="192">
        <f t="shared" si="141"/>
        <v>42005</v>
      </c>
      <c r="E858" s="192">
        <f t="shared" si="142"/>
        <v>42087</v>
      </c>
      <c r="F858" s="191">
        <f t="shared" si="143"/>
        <v>42087</v>
      </c>
      <c r="G858" s="191">
        <f t="shared" si="134"/>
        <v>42087</v>
      </c>
      <c r="H858" s="192" t="s">
        <v>3518</v>
      </c>
      <c r="I858" s="192" t="s">
        <v>3725</v>
      </c>
      <c r="J858" s="216" t="s">
        <v>3800</v>
      </c>
      <c r="K858" s="192"/>
      <c r="L858" s="192"/>
      <c r="M858" s="192"/>
      <c r="N858" s="192"/>
      <c r="O858" s="192" t="s">
        <v>37</v>
      </c>
      <c r="P858" s="192"/>
      <c r="Q858" s="192"/>
      <c r="R858" s="192"/>
      <c r="S858" s="192"/>
      <c r="T858" s="192"/>
      <c r="U858" s="192"/>
      <c r="V858" s="192"/>
      <c r="W858" s="192"/>
      <c r="X858" s="192"/>
      <c r="Y858" s="192"/>
      <c r="Z858" s="192"/>
      <c r="AA858" s="195" t="s">
        <v>3760</v>
      </c>
    </row>
    <row r="859" spans="1:27" s="217" customFormat="1" x14ac:dyDescent="0.3">
      <c r="A859" s="192" t="str">
        <f t="shared" si="138"/>
        <v>2015</v>
      </c>
      <c r="B859" s="192" t="str">
        <f t="shared" si="139"/>
        <v>083</v>
      </c>
      <c r="C859" s="192" t="str">
        <f t="shared" si="140"/>
        <v>1/1/2015</v>
      </c>
      <c r="D859" s="192">
        <f t="shared" si="141"/>
        <v>42005</v>
      </c>
      <c r="E859" s="192">
        <f t="shared" si="142"/>
        <v>42087</v>
      </c>
      <c r="F859" s="191">
        <f t="shared" si="143"/>
        <v>42087</v>
      </c>
      <c r="G859" s="191">
        <f t="shared" si="134"/>
        <v>42087</v>
      </c>
      <c r="H859" s="192" t="s">
        <v>3519</v>
      </c>
      <c r="I859" s="192" t="s">
        <v>3523</v>
      </c>
      <c r="J859" s="193" t="s">
        <v>3517</v>
      </c>
      <c r="K859" s="194" t="s">
        <v>37</v>
      </c>
      <c r="L859" s="192"/>
      <c r="M859" s="192"/>
      <c r="N859" s="192"/>
      <c r="O859" s="192"/>
      <c r="P859" s="192"/>
      <c r="Q859" s="192" t="s">
        <v>37</v>
      </c>
      <c r="R859" s="192"/>
      <c r="S859" s="192"/>
      <c r="T859" s="192"/>
      <c r="U859" s="192"/>
      <c r="V859" s="192" t="s">
        <v>37</v>
      </c>
      <c r="W859" s="192"/>
      <c r="X859" s="194"/>
      <c r="Y859" s="192"/>
      <c r="Z859" s="192"/>
      <c r="AA859" s="195" t="s">
        <v>3520</v>
      </c>
    </row>
    <row r="860" spans="1:27" s="217" customFormat="1" ht="22.8" x14ac:dyDescent="0.3">
      <c r="A860" s="192" t="str">
        <f t="shared" si="138"/>
        <v>2015</v>
      </c>
      <c r="B860" s="192" t="str">
        <f t="shared" si="139"/>
        <v>086</v>
      </c>
      <c r="C860" s="192" t="str">
        <f t="shared" si="140"/>
        <v>1/1/2015</v>
      </c>
      <c r="D860" s="192">
        <f t="shared" si="141"/>
        <v>42005</v>
      </c>
      <c r="E860" s="192">
        <f t="shared" si="142"/>
        <v>42090</v>
      </c>
      <c r="F860" s="191">
        <f t="shared" si="143"/>
        <v>42090</v>
      </c>
      <c r="G860" s="191">
        <f t="shared" si="134"/>
        <v>42090</v>
      </c>
      <c r="H860" s="192" t="s">
        <v>3725</v>
      </c>
      <c r="I860" s="192"/>
      <c r="J860" s="216" t="s">
        <v>3868</v>
      </c>
      <c r="K860" s="192" t="s">
        <v>37</v>
      </c>
      <c r="L860" s="192" t="s">
        <v>37</v>
      </c>
      <c r="M860" s="192" t="s">
        <v>37</v>
      </c>
      <c r="N860" s="192" t="s">
        <v>37</v>
      </c>
      <c r="O860" s="192" t="s">
        <v>37</v>
      </c>
      <c r="P860" s="192" t="s">
        <v>37</v>
      </c>
      <c r="Q860" s="192" t="s">
        <v>37</v>
      </c>
      <c r="R860" s="192" t="s">
        <v>37</v>
      </c>
      <c r="S860" s="192"/>
      <c r="T860" s="192" t="s">
        <v>37</v>
      </c>
      <c r="U860" s="192" t="s">
        <v>37</v>
      </c>
      <c r="V860" s="192" t="s">
        <v>37</v>
      </c>
      <c r="W860" s="192"/>
      <c r="X860" s="192"/>
      <c r="Y860" s="192" t="s">
        <v>37</v>
      </c>
      <c r="Z860" s="192" t="s">
        <v>37</v>
      </c>
      <c r="AA860" s="195" t="s">
        <v>3904</v>
      </c>
    </row>
    <row r="861" spans="1:27" s="217" customFormat="1" x14ac:dyDescent="0.3">
      <c r="A861" s="192" t="str">
        <f t="shared" si="138"/>
        <v>2015</v>
      </c>
      <c r="B861" s="192" t="str">
        <f t="shared" si="139"/>
        <v>086</v>
      </c>
      <c r="C861" s="192" t="str">
        <f t="shared" si="140"/>
        <v>1/1/2015</v>
      </c>
      <c r="D861" s="192">
        <f t="shared" si="141"/>
        <v>42005</v>
      </c>
      <c r="E861" s="192">
        <f t="shared" si="142"/>
        <v>42090</v>
      </c>
      <c r="F861" s="191">
        <f t="shared" si="143"/>
        <v>42090</v>
      </c>
      <c r="G861" s="191">
        <f t="shared" si="134"/>
        <v>42090</v>
      </c>
      <c r="H861" s="192" t="s">
        <v>3725</v>
      </c>
      <c r="I861" s="192" t="s">
        <v>3522</v>
      </c>
      <c r="J861" s="216" t="s">
        <v>3765</v>
      </c>
      <c r="K861" s="192"/>
      <c r="L861" s="192"/>
      <c r="M861" s="192"/>
      <c r="N861" s="192"/>
      <c r="O861" s="192" t="s">
        <v>37</v>
      </c>
      <c r="P861" s="192"/>
      <c r="Q861" s="192"/>
      <c r="R861" s="192"/>
      <c r="S861" s="192"/>
      <c r="T861" s="192"/>
      <c r="U861" s="192"/>
      <c r="V861" s="192"/>
      <c r="W861" s="192"/>
      <c r="X861" s="192"/>
      <c r="Y861" s="192"/>
      <c r="Z861" s="192"/>
      <c r="AA861" s="195" t="s">
        <v>3759</v>
      </c>
    </row>
    <row r="862" spans="1:27" s="217" customFormat="1" x14ac:dyDescent="0.3">
      <c r="A862" s="192" t="str">
        <f t="shared" si="138"/>
        <v>2015</v>
      </c>
      <c r="B862" s="192" t="str">
        <f t="shared" si="139"/>
        <v>086</v>
      </c>
      <c r="C862" s="192" t="str">
        <f t="shared" si="140"/>
        <v>1/1/2015</v>
      </c>
      <c r="D862" s="192">
        <f t="shared" si="141"/>
        <v>42005</v>
      </c>
      <c r="E862" s="192">
        <f t="shared" si="142"/>
        <v>42090</v>
      </c>
      <c r="F862" s="191">
        <f t="shared" si="143"/>
        <v>42090</v>
      </c>
      <c r="G862" s="191">
        <f t="shared" si="134"/>
        <v>42090</v>
      </c>
      <c r="H862" s="194" t="s">
        <v>3522</v>
      </c>
      <c r="I862" s="192"/>
      <c r="J862" s="193" t="s">
        <v>4379</v>
      </c>
      <c r="K862" s="194" t="s">
        <v>37</v>
      </c>
      <c r="L862" s="192"/>
      <c r="M862" s="192"/>
      <c r="N862" s="192"/>
      <c r="O862" s="192"/>
      <c r="P862" s="192"/>
      <c r="Q862" s="192" t="s">
        <v>37</v>
      </c>
      <c r="R862" s="192"/>
      <c r="S862" s="192"/>
      <c r="T862" s="192"/>
      <c r="U862" s="192"/>
      <c r="V862" s="192" t="s">
        <v>37</v>
      </c>
      <c r="W862" s="192"/>
      <c r="X862" s="194"/>
      <c r="Y862" s="192" t="s">
        <v>37</v>
      </c>
      <c r="Z862" s="192" t="s">
        <v>37</v>
      </c>
      <c r="AA862" s="218" t="s">
        <v>3836</v>
      </c>
    </row>
    <row r="863" spans="1:27" s="217" customFormat="1" x14ac:dyDescent="0.3">
      <c r="A863" s="192" t="str">
        <f t="shared" si="138"/>
        <v>2015</v>
      </c>
      <c r="B863" s="192" t="str">
        <f t="shared" si="139"/>
        <v>086</v>
      </c>
      <c r="C863" s="192" t="str">
        <f t="shared" si="140"/>
        <v>1/1/2015</v>
      </c>
      <c r="D863" s="192">
        <f t="shared" si="141"/>
        <v>42005</v>
      </c>
      <c r="E863" s="192">
        <f t="shared" si="142"/>
        <v>42090</v>
      </c>
      <c r="F863" s="191">
        <f t="shared" si="143"/>
        <v>42090</v>
      </c>
      <c r="G863" s="191">
        <f t="shared" si="134"/>
        <v>42090</v>
      </c>
      <c r="H863" s="192" t="s">
        <v>3522</v>
      </c>
      <c r="I863" s="192" t="s">
        <v>3726</v>
      </c>
      <c r="J863" s="216" t="s">
        <v>3801</v>
      </c>
      <c r="K863" s="192"/>
      <c r="L863" s="192"/>
      <c r="M863" s="192"/>
      <c r="N863" s="192"/>
      <c r="O863" s="192" t="s">
        <v>37</v>
      </c>
      <c r="P863" s="192"/>
      <c r="Q863" s="192"/>
      <c r="R863" s="192"/>
      <c r="S863" s="192"/>
      <c r="T863" s="192"/>
      <c r="U863" s="192"/>
      <c r="V863" s="192"/>
      <c r="W863" s="192"/>
      <c r="X863" s="192"/>
      <c r="Y863" s="192"/>
      <c r="Z863" s="192"/>
      <c r="AA863" s="195" t="s">
        <v>3760</v>
      </c>
    </row>
    <row r="864" spans="1:27" s="217" customFormat="1" x14ac:dyDescent="0.3">
      <c r="A864" s="192"/>
      <c r="B864" s="192"/>
      <c r="C864" s="192"/>
      <c r="D864" s="192"/>
      <c r="E864" s="192"/>
      <c r="F864" s="192"/>
      <c r="G864" s="191">
        <f t="shared" si="134"/>
        <v>42090</v>
      </c>
      <c r="H864" s="192" t="s">
        <v>3523</v>
      </c>
      <c r="I864" s="192" t="s">
        <v>3524</v>
      </c>
      <c r="J864" s="216" t="s">
        <v>3525</v>
      </c>
      <c r="K864" s="192" t="s">
        <v>37</v>
      </c>
      <c r="L864" s="192"/>
      <c r="M864" s="192"/>
      <c r="N864" s="192"/>
      <c r="O864" s="192"/>
      <c r="P864" s="192"/>
      <c r="Q864" s="192" t="s">
        <v>37</v>
      </c>
      <c r="R864" s="192"/>
      <c r="S864" s="192"/>
      <c r="T864" s="192"/>
      <c r="U864" s="192"/>
      <c r="V864" s="192" t="s">
        <v>37</v>
      </c>
      <c r="W864" s="192"/>
      <c r="X864" s="192"/>
      <c r="Y864" s="192"/>
      <c r="Z864" s="192"/>
      <c r="AA864" s="195" t="s">
        <v>3540</v>
      </c>
    </row>
    <row r="865" spans="1:27" s="217" customFormat="1" x14ac:dyDescent="0.3">
      <c r="A865" s="192" t="str">
        <f>LEFT(H865,4)</f>
        <v>2015</v>
      </c>
      <c r="B865" s="192" t="str">
        <f>MID(H865,6,3)</f>
        <v>086</v>
      </c>
      <c r="C865" s="192" t="str">
        <f>"1/1/"&amp;A865</f>
        <v>1/1/2015</v>
      </c>
      <c r="D865" s="192">
        <f>DATEVALUE(C865)</f>
        <v>42005</v>
      </c>
      <c r="E865" s="192">
        <f>D865+B865-1</f>
        <v>42090</v>
      </c>
      <c r="F865" s="191">
        <f>E865</f>
        <v>42090</v>
      </c>
      <c r="G865" s="191">
        <f t="shared" si="134"/>
        <v>42090</v>
      </c>
      <c r="H865" s="192" t="s">
        <v>3524</v>
      </c>
      <c r="I865" s="192" t="s">
        <v>3528</v>
      </c>
      <c r="J865" s="193" t="s">
        <v>3526</v>
      </c>
      <c r="K865" s="194" t="s">
        <v>37</v>
      </c>
      <c r="L865" s="192"/>
      <c r="M865" s="192"/>
      <c r="N865" s="192"/>
      <c r="O865" s="192"/>
      <c r="P865" s="192"/>
      <c r="Q865" s="192" t="s">
        <v>37</v>
      </c>
      <c r="R865" s="192"/>
      <c r="S865" s="192"/>
      <c r="T865" s="192"/>
      <c r="U865" s="192"/>
      <c r="V865" s="192" t="s">
        <v>37</v>
      </c>
      <c r="W865" s="192"/>
      <c r="X865" s="194"/>
      <c r="Y865" s="192"/>
      <c r="Z865" s="192"/>
      <c r="AA865" s="195" t="s">
        <v>3520</v>
      </c>
    </row>
    <row r="866" spans="1:27" s="217" customFormat="1" ht="22.8" x14ac:dyDescent="0.3">
      <c r="A866" s="192" t="str">
        <f>LEFT(H866,4)</f>
        <v>2015</v>
      </c>
      <c r="B866" s="192" t="str">
        <f>MID(H866,6,3)</f>
        <v>089</v>
      </c>
      <c r="C866" s="192" t="str">
        <f>"1/1/"&amp;A866</f>
        <v>1/1/2015</v>
      </c>
      <c r="D866" s="192">
        <f>DATEVALUE(C866)</f>
        <v>42005</v>
      </c>
      <c r="E866" s="192">
        <f>D866+B866-1</f>
        <v>42093</v>
      </c>
      <c r="F866" s="191">
        <f>E866</f>
        <v>42093</v>
      </c>
      <c r="G866" s="191">
        <f t="shared" si="134"/>
        <v>42093</v>
      </c>
      <c r="H866" s="192" t="s">
        <v>3726</v>
      </c>
      <c r="I866" s="192"/>
      <c r="J866" s="216" t="s">
        <v>3869</v>
      </c>
      <c r="K866" s="192" t="s">
        <v>37</v>
      </c>
      <c r="L866" s="192" t="s">
        <v>37</v>
      </c>
      <c r="M866" s="192" t="s">
        <v>37</v>
      </c>
      <c r="N866" s="192" t="s">
        <v>37</v>
      </c>
      <c r="O866" s="192" t="s">
        <v>37</v>
      </c>
      <c r="P866" s="192" t="s">
        <v>37</v>
      </c>
      <c r="Q866" s="192" t="s">
        <v>37</v>
      </c>
      <c r="R866" s="192" t="s">
        <v>37</v>
      </c>
      <c r="S866" s="192"/>
      <c r="T866" s="192" t="s">
        <v>37</v>
      </c>
      <c r="U866" s="192" t="s">
        <v>37</v>
      </c>
      <c r="V866" s="192" t="s">
        <v>37</v>
      </c>
      <c r="W866" s="192"/>
      <c r="X866" s="192"/>
      <c r="Y866" s="192" t="s">
        <v>37</v>
      </c>
      <c r="Z866" s="192" t="s">
        <v>37</v>
      </c>
      <c r="AA866" s="195" t="s">
        <v>3904</v>
      </c>
    </row>
    <row r="867" spans="1:27" s="217" customFormat="1" x14ac:dyDescent="0.3">
      <c r="A867" s="192" t="str">
        <f>LEFT(H867,4)</f>
        <v>2015</v>
      </c>
      <c r="B867" s="192" t="str">
        <f>MID(H867,6,3)</f>
        <v>089</v>
      </c>
      <c r="C867" s="192" t="str">
        <f>"1/1/"&amp;A867</f>
        <v>1/1/2015</v>
      </c>
      <c r="D867" s="192">
        <f>DATEVALUE(C867)</f>
        <v>42005</v>
      </c>
      <c r="E867" s="192">
        <f>D867+B867-1</f>
        <v>42093</v>
      </c>
      <c r="F867" s="191">
        <f>E867</f>
        <v>42093</v>
      </c>
      <c r="G867" s="191">
        <f t="shared" si="134"/>
        <v>42093</v>
      </c>
      <c r="H867" s="192" t="s">
        <v>3726</v>
      </c>
      <c r="I867" s="192" t="s">
        <v>3527</v>
      </c>
      <c r="J867" s="216" t="s">
        <v>3766</v>
      </c>
      <c r="K867" s="192"/>
      <c r="L867" s="192"/>
      <c r="M867" s="192"/>
      <c r="N867" s="192"/>
      <c r="O867" s="192" t="s">
        <v>37</v>
      </c>
      <c r="P867" s="192"/>
      <c r="Q867" s="192"/>
      <c r="R867" s="192"/>
      <c r="S867" s="192"/>
      <c r="T867" s="192"/>
      <c r="U867" s="192"/>
      <c r="V867" s="192"/>
      <c r="W867" s="192"/>
      <c r="X867" s="192"/>
      <c r="Y867" s="192"/>
      <c r="Z867" s="192"/>
      <c r="AA867" s="195" t="s">
        <v>3759</v>
      </c>
    </row>
    <row r="868" spans="1:27" s="217" customFormat="1" x14ac:dyDescent="0.3">
      <c r="A868" s="192" t="str">
        <f>LEFT(H868,4)</f>
        <v>2015</v>
      </c>
      <c r="B868" s="192" t="str">
        <f>MID(H868,6,3)</f>
        <v>089</v>
      </c>
      <c r="C868" s="192" t="str">
        <f>"1/1/"&amp;A868</f>
        <v>1/1/2015</v>
      </c>
      <c r="D868" s="192">
        <f>DATEVALUE(C868)</f>
        <v>42005</v>
      </c>
      <c r="E868" s="192">
        <f>D868+B868-1</f>
        <v>42093</v>
      </c>
      <c r="F868" s="191">
        <f>E868</f>
        <v>42093</v>
      </c>
      <c r="G868" s="191">
        <f t="shared" si="134"/>
        <v>42093</v>
      </c>
      <c r="H868" s="194" t="s">
        <v>3527</v>
      </c>
      <c r="I868" s="192"/>
      <c r="J868" s="193" t="s">
        <v>4380</v>
      </c>
      <c r="K868" s="194" t="s">
        <v>37</v>
      </c>
      <c r="L868" s="192"/>
      <c r="M868" s="192"/>
      <c r="N868" s="192"/>
      <c r="O868" s="192"/>
      <c r="P868" s="192"/>
      <c r="Q868" s="192" t="s">
        <v>37</v>
      </c>
      <c r="R868" s="192"/>
      <c r="S868" s="192"/>
      <c r="T868" s="192"/>
      <c r="U868" s="192"/>
      <c r="V868" s="192" t="s">
        <v>37</v>
      </c>
      <c r="W868" s="192"/>
      <c r="X868" s="194"/>
      <c r="Y868" s="192" t="s">
        <v>37</v>
      </c>
      <c r="Z868" s="192" t="s">
        <v>37</v>
      </c>
      <c r="AA868" s="218" t="s">
        <v>3836</v>
      </c>
    </row>
    <row r="869" spans="1:27" s="217" customFormat="1" x14ac:dyDescent="0.3">
      <c r="A869" s="192" t="str">
        <f>LEFT(H869,4)</f>
        <v>2015</v>
      </c>
      <c r="B869" s="192" t="str">
        <f>MID(H869,6,3)</f>
        <v>089</v>
      </c>
      <c r="C869" s="192" t="str">
        <f>"1/1/"&amp;A869</f>
        <v>1/1/2015</v>
      </c>
      <c r="D869" s="192">
        <f>DATEVALUE(C869)</f>
        <v>42005</v>
      </c>
      <c r="E869" s="192">
        <f>D869+B869-1</f>
        <v>42093</v>
      </c>
      <c r="F869" s="191">
        <f>E869</f>
        <v>42093</v>
      </c>
      <c r="G869" s="191">
        <f t="shared" si="134"/>
        <v>42093</v>
      </c>
      <c r="H869" s="192" t="s">
        <v>3527</v>
      </c>
      <c r="I869" s="192" t="s">
        <v>3761</v>
      </c>
      <c r="J869" s="216" t="s">
        <v>3802</v>
      </c>
      <c r="K869" s="192"/>
      <c r="L869" s="192"/>
      <c r="M869" s="192"/>
      <c r="N869" s="192"/>
      <c r="O869" s="192" t="s">
        <v>37</v>
      </c>
      <c r="P869" s="192"/>
      <c r="Q869" s="192"/>
      <c r="R869" s="192"/>
      <c r="S869" s="192"/>
      <c r="T869" s="192"/>
      <c r="U869" s="192"/>
      <c r="V869" s="192"/>
      <c r="W869" s="192"/>
      <c r="X869" s="192"/>
      <c r="Y869" s="192"/>
      <c r="Z869" s="192"/>
      <c r="AA869" s="195" t="s">
        <v>3760</v>
      </c>
    </row>
    <row r="870" spans="1:27" s="217" customFormat="1" x14ac:dyDescent="0.3">
      <c r="A870" s="192"/>
      <c r="B870" s="192"/>
      <c r="C870" s="192"/>
      <c r="D870" s="192"/>
      <c r="E870" s="192"/>
      <c r="F870" s="192"/>
      <c r="G870" s="191">
        <f t="shared" si="134"/>
        <v>42093</v>
      </c>
      <c r="H870" s="192" t="s">
        <v>3528</v>
      </c>
      <c r="I870" s="192" t="s">
        <v>3529</v>
      </c>
      <c r="J870" s="216" t="s">
        <v>3530</v>
      </c>
      <c r="K870" s="192" t="s">
        <v>37</v>
      </c>
      <c r="L870" s="192"/>
      <c r="M870" s="192"/>
      <c r="N870" s="192"/>
      <c r="O870" s="192"/>
      <c r="P870" s="192"/>
      <c r="Q870" s="192" t="s">
        <v>37</v>
      </c>
      <c r="R870" s="192"/>
      <c r="S870" s="192"/>
      <c r="T870" s="192"/>
      <c r="U870" s="192"/>
      <c r="V870" s="192" t="s">
        <v>37</v>
      </c>
      <c r="W870" s="192"/>
      <c r="X870" s="192"/>
      <c r="Y870" s="192"/>
      <c r="Z870" s="192"/>
      <c r="AA870" s="195" t="s">
        <v>3540</v>
      </c>
    </row>
    <row r="871" spans="1:27" s="217" customFormat="1" x14ac:dyDescent="0.3">
      <c r="A871" s="192" t="str">
        <f>LEFT(H871,4)</f>
        <v>2015</v>
      </c>
      <c r="B871" s="192" t="str">
        <f>MID(H871,6,3)</f>
        <v>089</v>
      </c>
      <c r="C871" s="192" t="str">
        <f>"1/1/"&amp;A871</f>
        <v>1/1/2015</v>
      </c>
      <c r="D871" s="192">
        <f>DATEVALUE(C871)</f>
        <v>42005</v>
      </c>
      <c r="E871" s="192">
        <f>D871+B871-1</f>
        <v>42093</v>
      </c>
      <c r="F871" s="191">
        <f>E871</f>
        <v>42093</v>
      </c>
      <c r="G871" s="191">
        <f t="shared" si="134"/>
        <v>42093</v>
      </c>
      <c r="H871" s="192" t="s">
        <v>3529</v>
      </c>
      <c r="I871" s="192" t="s">
        <v>3533</v>
      </c>
      <c r="J871" s="193" t="s">
        <v>3531</v>
      </c>
      <c r="K871" s="194" t="s">
        <v>37</v>
      </c>
      <c r="L871" s="192"/>
      <c r="M871" s="192"/>
      <c r="N871" s="192"/>
      <c r="O871" s="192"/>
      <c r="P871" s="192"/>
      <c r="Q871" s="192" t="s">
        <v>37</v>
      </c>
      <c r="R871" s="192"/>
      <c r="S871" s="192"/>
      <c r="T871" s="192"/>
      <c r="U871" s="192"/>
      <c r="V871" s="192" t="s">
        <v>37</v>
      </c>
      <c r="W871" s="192"/>
      <c r="X871" s="194"/>
      <c r="Y871" s="192"/>
      <c r="Z871" s="192"/>
      <c r="AA871" s="195" t="s">
        <v>3520</v>
      </c>
    </row>
    <row r="872" spans="1:27" s="217" customFormat="1" ht="22.8" x14ac:dyDescent="0.3">
      <c r="A872" s="192" t="str">
        <f>LEFT(H872,4)</f>
        <v>2015</v>
      </c>
      <c r="B872" s="192" t="str">
        <f>MID(H872,6,3)</f>
        <v>092</v>
      </c>
      <c r="C872" s="192" t="str">
        <f>"1/1/"&amp;A872</f>
        <v>1/1/2015</v>
      </c>
      <c r="D872" s="192">
        <f>DATEVALUE(C872)</f>
        <v>42005</v>
      </c>
      <c r="E872" s="192">
        <f>D872+B872-1</f>
        <v>42096</v>
      </c>
      <c r="F872" s="191">
        <f>E872</f>
        <v>42096</v>
      </c>
      <c r="G872" s="191">
        <f t="shared" si="134"/>
        <v>42096</v>
      </c>
      <c r="H872" s="192" t="s">
        <v>3761</v>
      </c>
      <c r="I872" s="192"/>
      <c r="J872" s="216" t="s">
        <v>3870</v>
      </c>
      <c r="K872" s="192" t="s">
        <v>37</v>
      </c>
      <c r="L872" s="192" t="s">
        <v>37</v>
      </c>
      <c r="M872" s="192" t="s">
        <v>37</v>
      </c>
      <c r="N872" s="192" t="s">
        <v>37</v>
      </c>
      <c r="O872" s="192" t="s">
        <v>37</v>
      </c>
      <c r="P872" s="192" t="s">
        <v>37</v>
      </c>
      <c r="Q872" s="192" t="s">
        <v>37</v>
      </c>
      <c r="R872" s="192" t="s">
        <v>37</v>
      </c>
      <c r="S872" s="192"/>
      <c r="T872" s="192" t="s">
        <v>37</v>
      </c>
      <c r="U872" s="192" t="s">
        <v>37</v>
      </c>
      <c r="V872" s="192" t="s">
        <v>37</v>
      </c>
      <c r="W872" s="192"/>
      <c r="X872" s="192"/>
      <c r="Y872" s="192" t="s">
        <v>37</v>
      </c>
      <c r="Z872" s="192" t="s">
        <v>37</v>
      </c>
      <c r="AA872" s="195" t="s">
        <v>3904</v>
      </c>
    </row>
    <row r="873" spans="1:27" s="217" customFormat="1" x14ac:dyDescent="0.3">
      <c r="A873" s="192" t="str">
        <f>LEFT(H873,4)</f>
        <v>2015</v>
      </c>
      <c r="B873" s="192" t="str">
        <f>MID(H873,6,3)</f>
        <v>092</v>
      </c>
      <c r="C873" s="192" t="str">
        <f>"1/1/"&amp;A873</f>
        <v>1/1/2015</v>
      </c>
      <c r="D873" s="192">
        <f>DATEVALUE(C873)</f>
        <v>42005</v>
      </c>
      <c r="E873" s="192">
        <f>D873+B873-1</f>
        <v>42096</v>
      </c>
      <c r="F873" s="191">
        <f>E873</f>
        <v>42096</v>
      </c>
      <c r="G873" s="191">
        <f t="shared" si="134"/>
        <v>42096</v>
      </c>
      <c r="H873" s="192" t="s">
        <v>3761</v>
      </c>
      <c r="I873" s="192" t="s">
        <v>3532</v>
      </c>
      <c r="J873" s="216" t="s">
        <v>3767</v>
      </c>
      <c r="K873" s="192"/>
      <c r="L873" s="192"/>
      <c r="M873" s="192"/>
      <c r="N873" s="192"/>
      <c r="O873" s="192" t="s">
        <v>37</v>
      </c>
      <c r="P873" s="192"/>
      <c r="Q873" s="192"/>
      <c r="R873" s="192"/>
      <c r="S873" s="192"/>
      <c r="T873" s="192"/>
      <c r="U873" s="192"/>
      <c r="V873" s="192"/>
      <c r="W873" s="192"/>
      <c r="X873" s="192"/>
      <c r="Y873" s="192"/>
      <c r="Z873" s="192"/>
      <c r="AA873" s="195" t="s">
        <v>3759</v>
      </c>
    </row>
    <row r="874" spans="1:27" s="217" customFormat="1" x14ac:dyDescent="0.3">
      <c r="A874" s="192" t="str">
        <f>LEFT(H874,4)</f>
        <v>2015</v>
      </c>
      <c r="B874" s="192" t="str">
        <f>MID(H874,6,3)</f>
        <v>092</v>
      </c>
      <c r="C874" s="192" t="str">
        <f>"1/1/"&amp;A874</f>
        <v>1/1/2015</v>
      </c>
      <c r="D874" s="192">
        <f>DATEVALUE(C874)</f>
        <v>42005</v>
      </c>
      <c r="E874" s="192">
        <f>D874+B874-1</f>
        <v>42096</v>
      </c>
      <c r="F874" s="191">
        <f>E874</f>
        <v>42096</v>
      </c>
      <c r="G874" s="191">
        <f t="shared" si="134"/>
        <v>42096</v>
      </c>
      <c r="H874" s="194" t="s">
        <v>3532</v>
      </c>
      <c r="I874" s="192"/>
      <c r="J874" s="193" t="s">
        <v>4382</v>
      </c>
      <c r="K874" s="194" t="s">
        <v>37</v>
      </c>
      <c r="L874" s="192"/>
      <c r="M874" s="192"/>
      <c r="N874" s="192"/>
      <c r="O874" s="192"/>
      <c r="P874" s="192"/>
      <c r="Q874" s="192" t="s">
        <v>37</v>
      </c>
      <c r="R874" s="192"/>
      <c r="S874" s="192"/>
      <c r="T874" s="192"/>
      <c r="U874" s="192"/>
      <c r="V874" s="192" t="s">
        <v>37</v>
      </c>
      <c r="W874" s="192"/>
      <c r="X874" s="194"/>
      <c r="Y874" s="192" t="s">
        <v>37</v>
      </c>
      <c r="Z874" s="192" t="s">
        <v>37</v>
      </c>
      <c r="AA874" s="218" t="s">
        <v>3836</v>
      </c>
    </row>
    <row r="875" spans="1:27" s="217" customFormat="1" x14ac:dyDescent="0.3">
      <c r="A875" s="192" t="str">
        <f>LEFT(H875,4)</f>
        <v>2015</v>
      </c>
      <c r="B875" s="192" t="str">
        <f>MID(H875,6,3)</f>
        <v>092</v>
      </c>
      <c r="C875" s="192" t="str">
        <f>"1/1/"&amp;A875</f>
        <v>1/1/2015</v>
      </c>
      <c r="D875" s="192">
        <f>DATEVALUE(C875)</f>
        <v>42005</v>
      </c>
      <c r="E875" s="192">
        <f>D875+B875-1</f>
        <v>42096</v>
      </c>
      <c r="F875" s="191">
        <f>E875</f>
        <v>42096</v>
      </c>
      <c r="G875" s="191">
        <f t="shared" si="134"/>
        <v>42096</v>
      </c>
      <c r="H875" s="192" t="s">
        <v>3532</v>
      </c>
      <c r="I875" s="192" t="s">
        <v>3727</v>
      </c>
      <c r="J875" s="216" t="s">
        <v>3803</v>
      </c>
      <c r="K875" s="192"/>
      <c r="L875" s="192"/>
      <c r="M875" s="192"/>
      <c r="N875" s="192"/>
      <c r="O875" s="192" t="s">
        <v>37</v>
      </c>
      <c r="P875" s="192"/>
      <c r="Q875" s="192"/>
      <c r="R875" s="192"/>
      <c r="S875" s="192"/>
      <c r="T875" s="192"/>
      <c r="U875" s="192"/>
      <c r="V875" s="192"/>
      <c r="W875" s="192"/>
      <c r="X875" s="192"/>
      <c r="Y875" s="192"/>
      <c r="Z875" s="192"/>
      <c r="AA875" s="195" t="s">
        <v>3760</v>
      </c>
    </row>
    <row r="876" spans="1:27" s="217" customFormat="1" x14ac:dyDescent="0.3">
      <c r="A876" s="192"/>
      <c r="B876" s="192"/>
      <c r="C876" s="192"/>
      <c r="D876" s="192"/>
      <c r="E876" s="192"/>
      <c r="F876" s="192"/>
      <c r="G876" s="191">
        <f t="shared" si="134"/>
        <v>42096</v>
      </c>
      <c r="H876" s="192" t="s">
        <v>3533</v>
      </c>
      <c r="I876" s="192" t="s">
        <v>3534</v>
      </c>
      <c r="J876" s="216" t="s">
        <v>3535</v>
      </c>
      <c r="K876" s="192" t="s">
        <v>37</v>
      </c>
      <c r="L876" s="192"/>
      <c r="M876" s="192"/>
      <c r="N876" s="192"/>
      <c r="O876" s="192"/>
      <c r="P876" s="192"/>
      <c r="Q876" s="192" t="s">
        <v>37</v>
      </c>
      <c r="R876" s="192"/>
      <c r="S876" s="192"/>
      <c r="T876" s="192"/>
      <c r="U876" s="192"/>
      <c r="V876" s="192" t="s">
        <v>37</v>
      </c>
      <c r="W876" s="192"/>
      <c r="X876" s="192"/>
      <c r="Y876" s="192"/>
      <c r="Z876" s="192"/>
      <c r="AA876" s="195" t="s">
        <v>3540</v>
      </c>
    </row>
    <row r="877" spans="1:27" s="217" customFormat="1" x14ac:dyDescent="0.3">
      <c r="A877" s="192" t="str">
        <f>LEFT(H877,4)</f>
        <v>2015</v>
      </c>
      <c r="B877" s="192" t="str">
        <f>MID(H877,6,3)</f>
        <v>092</v>
      </c>
      <c r="C877" s="192" t="str">
        <f>"1/1/"&amp;A877</f>
        <v>1/1/2015</v>
      </c>
      <c r="D877" s="192">
        <f>DATEVALUE(C877)</f>
        <v>42005</v>
      </c>
      <c r="E877" s="192">
        <f>D877+B877-1</f>
        <v>42096</v>
      </c>
      <c r="F877" s="191">
        <f>E877</f>
        <v>42096</v>
      </c>
      <c r="G877" s="191">
        <f t="shared" si="134"/>
        <v>42096</v>
      </c>
      <c r="H877" s="192" t="s">
        <v>3534</v>
      </c>
      <c r="I877" s="192" t="s">
        <v>3538</v>
      </c>
      <c r="J877" s="193" t="s">
        <v>3536</v>
      </c>
      <c r="K877" s="194" t="s">
        <v>37</v>
      </c>
      <c r="L877" s="192"/>
      <c r="M877" s="192"/>
      <c r="N877" s="192"/>
      <c r="O877" s="192"/>
      <c r="P877" s="192"/>
      <c r="Q877" s="192" t="s">
        <v>37</v>
      </c>
      <c r="R877" s="192"/>
      <c r="S877" s="192"/>
      <c r="T877" s="192"/>
      <c r="U877" s="192"/>
      <c r="V877" s="192" t="s">
        <v>37</v>
      </c>
      <c r="W877" s="192"/>
      <c r="X877" s="194"/>
      <c r="Y877" s="192"/>
      <c r="Z877" s="192"/>
      <c r="AA877" s="195" t="s">
        <v>3520</v>
      </c>
    </row>
    <row r="878" spans="1:27" s="217" customFormat="1" ht="22.8" x14ac:dyDescent="0.3">
      <c r="A878" s="192" t="str">
        <f>LEFT(H878,4)</f>
        <v>2015</v>
      </c>
      <c r="B878" s="192" t="str">
        <f>MID(H878,6,3)</f>
        <v>095</v>
      </c>
      <c r="C878" s="192" t="str">
        <f>"1/1/"&amp;A878</f>
        <v>1/1/2015</v>
      </c>
      <c r="D878" s="192">
        <f>DATEVALUE(C878)</f>
        <v>42005</v>
      </c>
      <c r="E878" s="192">
        <f>D878+B878-1</f>
        <v>42099</v>
      </c>
      <c r="F878" s="191">
        <f>E878</f>
        <v>42099</v>
      </c>
      <c r="G878" s="191">
        <f t="shared" si="134"/>
        <v>42099</v>
      </c>
      <c r="H878" s="192" t="s">
        <v>3727</v>
      </c>
      <c r="I878" s="192"/>
      <c r="J878" s="216" t="s">
        <v>3871</v>
      </c>
      <c r="K878" s="192" t="s">
        <v>37</v>
      </c>
      <c r="L878" s="192" t="s">
        <v>37</v>
      </c>
      <c r="M878" s="192" t="s">
        <v>37</v>
      </c>
      <c r="N878" s="192" t="s">
        <v>37</v>
      </c>
      <c r="O878" s="192" t="s">
        <v>37</v>
      </c>
      <c r="P878" s="192" t="s">
        <v>37</v>
      </c>
      <c r="Q878" s="192" t="s">
        <v>37</v>
      </c>
      <c r="R878" s="192" t="s">
        <v>37</v>
      </c>
      <c r="S878" s="192"/>
      <c r="T878" s="192" t="s">
        <v>37</v>
      </c>
      <c r="U878" s="192" t="s">
        <v>37</v>
      </c>
      <c r="V878" s="192" t="s">
        <v>37</v>
      </c>
      <c r="W878" s="192"/>
      <c r="X878" s="192"/>
      <c r="Y878" s="192" t="s">
        <v>37</v>
      </c>
      <c r="Z878" s="192" t="s">
        <v>37</v>
      </c>
      <c r="AA878" s="195" t="s">
        <v>3904</v>
      </c>
    </row>
    <row r="879" spans="1:27" s="217" customFormat="1" x14ac:dyDescent="0.3">
      <c r="A879" s="192" t="str">
        <f>LEFT(H879,4)</f>
        <v>2015</v>
      </c>
      <c r="B879" s="192" t="str">
        <f>MID(H879,6,3)</f>
        <v>095</v>
      </c>
      <c r="C879" s="192" t="str">
        <f>"1/1/"&amp;A879</f>
        <v>1/1/2015</v>
      </c>
      <c r="D879" s="192">
        <f>DATEVALUE(C879)</f>
        <v>42005</v>
      </c>
      <c r="E879" s="192">
        <f>D879+B879-1</f>
        <v>42099</v>
      </c>
      <c r="F879" s="191">
        <f>E879</f>
        <v>42099</v>
      </c>
      <c r="G879" s="191">
        <f t="shared" si="134"/>
        <v>42099</v>
      </c>
      <c r="H879" s="192" t="s">
        <v>3727</v>
      </c>
      <c r="I879" s="192" t="s">
        <v>3537</v>
      </c>
      <c r="J879" s="216" t="s">
        <v>3768</v>
      </c>
      <c r="K879" s="192"/>
      <c r="L879" s="192"/>
      <c r="M879" s="192"/>
      <c r="N879" s="192"/>
      <c r="O879" s="192" t="s">
        <v>37</v>
      </c>
      <c r="P879" s="192"/>
      <c r="Q879" s="192"/>
      <c r="R879" s="192"/>
      <c r="S879" s="192"/>
      <c r="T879" s="192"/>
      <c r="U879" s="192"/>
      <c r="V879" s="192"/>
      <c r="W879" s="192"/>
      <c r="X879" s="192"/>
      <c r="Y879" s="192"/>
      <c r="Z879" s="192"/>
      <c r="AA879" s="195" t="s">
        <v>3759</v>
      </c>
    </row>
    <row r="880" spans="1:27" s="217" customFormat="1" x14ac:dyDescent="0.3">
      <c r="A880" s="192" t="str">
        <f>LEFT(H880,4)</f>
        <v>2015</v>
      </c>
      <c r="B880" s="192" t="str">
        <f>MID(H880,6,3)</f>
        <v>095</v>
      </c>
      <c r="C880" s="192" t="str">
        <f>"1/1/"&amp;A880</f>
        <v>1/1/2015</v>
      </c>
      <c r="D880" s="192">
        <f>DATEVALUE(C880)</f>
        <v>42005</v>
      </c>
      <c r="E880" s="192">
        <f>D880+B880-1</f>
        <v>42099</v>
      </c>
      <c r="F880" s="191">
        <f>E880</f>
        <v>42099</v>
      </c>
      <c r="G880" s="191">
        <f t="shared" si="134"/>
        <v>42099</v>
      </c>
      <c r="H880" s="194" t="s">
        <v>3537</v>
      </c>
      <c r="I880" s="192"/>
      <c r="J880" s="193" t="s">
        <v>4383</v>
      </c>
      <c r="K880" s="194" t="s">
        <v>37</v>
      </c>
      <c r="L880" s="192"/>
      <c r="M880" s="192"/>
      <c r="N880" s="192"/>
      <c r="O880" s="192"/>
      <c r="P880" s="192"/>
      <c r="Q880" s="192" t="s">
        <v>37</v>
      </c>
      <c r="R880" s="192"/>
      <c r="S880" s="192"/>
      <c r="T880" s="192"/>
      <c r="U880" s="192"/>
      <c r="V880" s="192" t="s">
        <v>37</v>
      </c>
      <c r="W880" s="192"/>
      <c r="X880" s="194"/>
      <c r="Y880" s="192" t="s">
        <v>37</v>
      </c>
      <c r="Z880" s="192" t="s">
        <v>37</v>
      </c>
      <c r="AA880" s="218" t="s">
        <v>3836</v>
      </c>
    </row>
    <row r="881" spans="1:27" s="217" customFormat="1" x14ac:dyDescent="0.3">
      <c r="A881" s="192" t="str">
        <f>LEFT(H881,4)</f>
        <v>2015</v>
      </c>
      <c r="B881" s="192" t="str">
        <f>MID(H881,6,3)</f>
        <v>095</v>
      </c>
      <c r="C881" s="192" t="str">
        <f>"1/1/"&amp;A881</f>
        <v>1/1/2015</v>
      </c>
      <c r="D881" s="192">
        <f>DATEVALUE(C881)</f>
        <v>42005</v>
      </c>
      <c r="E881" s="192">
        <f>D881+B881-1</f>
        <v>42099</v>
      </c>
      <c r="F881" s="191">
        <f>E881</f>
        <v>42099</v>
      </c>
      <c r="G881" s="191">
        <f t="shared" si="134"/>
        <v>42099</v>
      </c>
      <c r="H881" s="192" t="s">
        <v>3537</v>
      </c>
      <c r="I881" s="192" t="s">
        <v>3728</v>
      </c>
      <c r="J881" s="216" t="s">
        <v>3804</v>
      </c>
      <c r="K881" s="192"/>
      <c r="L881" s="192"/>
      <c r="M881" s="192"/>
      <c r="N881" s="192"/>
      <c r="O881" s="192" t="s">
        <v>37</v>
      </c>
      <c r="P881" s="192"/>
      <c r="Q881" s="192"/>
      <c r="R881" s="192"/>
      <c r="S881" s="192"/>
      <c r="T881" s="192"/>
      <c r="U881" s="192"/>
      <c r="V881" s="192"/>
      <c r="W881" s="192"/>
      <c r="X881" s="192"/>
      <c r="Y881" s="192"/>
      <c r="Z881" s="192"/>
      <c r="AA881" s="195" t="s">
        <v>3760</v>
      </c>
    </row>
    <row r="882" spans="1:27" s="217" customFormat="1" x14ac:dyDescent="0.3">
      <c r="A882" s="192"/>
      <c r="B882" s="192"/>
      <c r="C882" s="192"/>
      <c r="D882" s="192"/>
      <c r="E882" s="192"/>
      <c r="F882" s="192"/>
      <c r="G882" s="191">
        <f t="shared" si="134"/>
        <v>42099</v>
      </c>
      <c r="H882" s="192" t="s">
        <v>3538</v>
      </c>
      <c r="I882" s="192" t="s">
        <v>3539</v>
      </c>
      <c r="J882" s="216" t="s">
        <v>3541</v>
      </c>
      <c r="K882" s="192" t="s">
        <v>37</v>
      </c>
      <c r="L882" s="192"/>
      <c r="M882" s="192"/>
      <c r="N882" s="192"/>
      <c r="O882" s="192"/>
      <c r="P882" s="192"/>
      <c r="Q882" s="192" t="s">
        <v>37</v>
      </c>
      <c r="R882" s="192"/>
      <c r="S882" s="192"/>
      <c r="T882" s="192"/>
      <c r="U882" s="192"/>
      <c r="V882" s="192" t="s">
        <v>37</v>
      </c>
      <c r="W882" s="192"/>
      <c r="X882" s="192"/>
      <c r="Y882" s="192"/>
      <c r="Z882" s="192"/>
      <c r="AA882" s="195" t="s">
        <v>3540</v>
      </c>
    </row>
    <row r="883" spans="1:27" s="217" customFormat="1" x14ac:dyDescent="0.3">
      <c r="A883" s="192" t="str">
        <f t="shared" ref="A883:A888" si="144">LEFT(H883,4)</f>
        <v>2015</v>
      </c>
      <c r="B883" s="192" t="str">
        <f t="shared" ref="B883:B888" si="145">MID(H883,6,3)</f>
        <v>095</v>
      </c>
      <c r="C883" s="192" t="str">
        <f t="shared" ref="C883:C888" si="146">"1/1/"&amp;A883</f>
        <v>1/1/2015</v>
      </c>
      <c r="D883" s="192">
        <f t="shared" ref="D883:D888" si="147">DATEVALUE(C883)</f>
        <v>42005</v>
      </c>
      <c r="E883" s="192">
        <f t="shared" ref="E883:E888" si="148">D883+B883-1</f>
        <v>42099</v>
      </c>
      <c r="F883" s="191">
        <f t="shared" ref="F883:F888" si="149">E883</f>
        <v>42099</v>
      </c>
      <c r="G883" s="191">
        <f t="shared" si="134"/>
        <v>42099</v>
      </c>
      <c r="H883" s="192" t="s">
        <v>3539</v>
      </c>
      <c r="I883" s="192" t="s">
        <v>3642</v>
      </c>
      <c r="J883" s="193" t="s">
        <v>3542</v>
      </c>
      <c r="K883" s="194" t="s">
        <v>37</v>
      </c>
      <c r="L883" s="192"/>
      <c r="M883" s="192"/>
      <c r="N883" s="192"/>
      <c r="O883" s="192"/>
      <c r="P883" s="192"/>
      <c r="Q883" s="192" t="s">
        <v>37</v>
      </c>
      <c r="R883" s="192"/>
      <c r="S883" s="192"/>
      <c r="T883" s="192"/>
      <c r="U883" s="192"/>
      <c r="V883" s="192" t="s">
        <v>37</v>
      </c>
      <c r="W883" s="192"/>
      <c r="X883" s="194"/>
      <c r="Y883" s="192"/>
      <c r="Z883" s="192"/>
      <c r="AA883" s="195" t="s">
        <v>3520</v>
      </c>
    </row>
    <row r="884" spans="1:27" s="215" customFormat="1" x14ac:dyDescent="0.3">
      <c r="A884" s="210" t="str">
        <f t="shared" si="144"/>
        <v>2015</v>
      </c>
      <c r="B884" s="210" t="str">
        <f t="shared" si="145"/>
        <v>095</v>
      </c>
      <c r="C884" s="210" t="str">
        <f t="shared" si="146"/>
        <v>1/1/2015</v>
      </c>
      <c r="D884" s="210">
        <f t="shared" si="147"/>
        <v>42005</v>
      </c>
      <c r="E884" s="210">
        <f t="shared" si="148"/>
        <v>42099</v>
      </c>
      <c r="F884" s="211">
        <f t="shared" si="149"/>
        <v>42099</v>
      </c>
      <c r="G884" s="211">
        <f t="shared" si="134"/>
        <v>42099</v>
      </c>
      <c r="H884" s="210" t="s">
        <v>3915</v>
      </c>
      <c r="I884" s="210" t="s">
        <v>3916</v>
      </c>
      <c r="J884" s="212" t="s">
        <v>4051</v>
      </c>
      <c r="K884" s="213" t="s">
        <v>37</v>
      </c>
      <c r="L884" s="210"/>
      <c r="M884" s="210"/>
      <c r="N884" s="210"/>
      <c r="O884" s="210"/>
      <c r="P884" s="210"/>
      <c r="Q884" s="210"/>
      <c r="R884" s="210"/>
      <c r="S884" s="210"/>
      <c r="T884" s="210"/>
      <c r="U884" s="210"/>
      <c r="V884" s="210"/>
      <c r="W884" s="210"/>
      <c r="X884" s="213"/>
      <c r="Y884" s="210"/>
      <c r="Z884" s="210"/>
      <c r="AA884" s="214"/>
    </row>
    <row r="885" spans="1:27" s="217" customFormat="1" ht="22.8" x14ac:dyDescent="0.3">
      <c r="A885" s="192" t="str">
        <f t="shared" si="144"/>
        <v>2015</v>
      </c>
      <c r="B885" s="192" t="str">
        <f t="shared" si="145"/>
        <v>098</v>
      </c>
      <c r="C885" s="192" t="str">
        <f t="shared" si="146"/>
        <v>1/1/2015</v>
      </c>
      <c r="D885" s="192">
        <f t="shared" si="147"/>
        <v>42005</v>
      </c>
      <c r="E885" s="192">
        <f t="shared" si="148"/>
        <v>42102</v>
      </c>
      <c r="F885" s="191">
        <f t="shared" si="149"/>
        <v>42102</v>
      </c>
      <c r="G885" s="191">
        <f t="shared" si="134"/>
        <v>42102</v>
      </c>
      <c r="H885" s="192" t="s">
        <v>3728</v>
      </c>
      <c r="I885" s="192"/>
      <c r="J885" s="216" t="s">
        <v>3872</v>
      </c>
      <c r="K885" s="192" t="s">
        <v>37</v>
      </c>
      <c r="L885" s="192" t="s">
        <v>37</v>
      </c>
      <c r="M885" s="192" t="s">
        <v>37</v>
      </c>
      <c r="N885" s="192" t="s">
        <v>37</v>
      </c>
      <c r="O885" s="192" t="s">
        <v>37</v>
      </c>
      <c r="P885" s="192" t="s">
        <v>37</v>
      </c>
      <c r="Q885" s="192" t="s">
        <v>37</v>
      </c>
      <c r="R885" s="192" t="s">
        <v>37</v>
      </c>
      <c r="S885" s="192"/>
      <c r="T885" s="192" t="s">
        <v>37</v>
      </c>
      <c r="U885" s="192" t="s">
        <v>37</v>
      </c>
      <c r="V885" s="192" t="s">
        <v>37</v>
      </c>
      <c r="W885" s="192"/>
      <c r="X885" s="192"/>
      <c r="Y885" s="192" t="s">
        <v>37</v>
      </c>
      <c r="Z885" s="192" t="s">
        <v>37</v>
      </c>
      <c r="AA885" s="195" t="s">
        <v>3904</v>
      </c>
    </row>
    <row r="886" spans="1:27" s="217" customFormat="1" x14ac:dyDescent="0.3">
      <c r="A886" s="192" t="str">
        <f t="shared" si="144"/>
        <v>2015</v>
      </c>
      <c r="B886" s="192" t="str">
        <f t="shared" si="145"/>
        <v>098</v>
      </c>
      <c r="C886" s="192" t="str">
        <f t="shared" si="146"/>
        <v>1/1/2015</v>
      </c>
      <c r="D886" s="192">
        <f t="shared" si="147"/>
        <v>42005</v>
      </c>
      <c r="E886" s="192">
        <f t="shared" si="148"/>
        <v>42102</v>
      </c>
      <c r="F886" s="191">
        <f t="shared" si="149"/>
        <v>42102</v>
      </c>
      <c r="G886" s="191">
        <f t="shared" si="134"/>
        <v>42102</v>
      </c>
      <c r="H886" s="192" t="s">
        <v>3728</v>
      </c>
      <c r="I886" s="192" t="s">
        <v>3641</v>
      </c>
      <c r="J886" s="216" t="s">
        <v>3769</v>
      </c>
      <c r="K886" s="192"/>
      <c r="L886" s="192"/>
      <c r="M886" s="192"/>
      <c r="N886" s="192"/>
      <c r="O886" s="192" t="s">
        <v>37</v>
      </c>
      <c r="P886" s="192"/>
      <c r="Q886" s="192"/>
      <c r="R886" s="192"/>
      <c r="S886" s="192"/>
      <c r="T886" s="192"/>
      <c r="U886" s="192"/>
      <c r="V886" s="192"/>
      <c r="W886" s="192"/>
      <c r="X886" s="192"/>
      <c r="Y886" s="192"/>
      <c r="Z886" s="192"/>
      <c r="AA886" s="195" t="s">
        <v>3759</v>
      </c>
    </row>
    <row r="887" spans="1:27" s="217" customFormat="1" x14ac:dyDescent="0.3">
      <c r="A887" s="192" t="str">
        <f t="shared" si="144"/>
        <v>2015</v>
      </c>
      <c r="B887" s="192" t="str">
        <f t="shared" si="145"/>
        <v>098</v>
      </c>
      <c r="C887" s="192" t="str">
        <f t="shared" si="146"/>
        <v>1/1/2015</v>
      </c>
      <c r="D887" s="192">
        <f t="shared" si="147"/>
        <v>42005</v>
      </c>
      <c r="E887" s="192">
        <f t="shared" si="148"/>
        <v>42102</v>
      </c>
      <c r="F887" s="191">
        <f t="shared" si="149"/>
        <v>42102</v>
      </c>
      <c r="G887" s="191">
        <f t="shared" si="134"/>
        <v>42102</v>
      </c>
      <c r="H887" s="194" t="s">
        <v>3641</v>
      </c>
      <c r="I887" s="192"/>
      <c r="J887" s="193" t="s">
        <v>4384</v>
      </c>
      <c r="K887" s="194" t="s">
        <v>37</v>
      </c>
      <c r="L887" s="192"/>
      <c r="M887" s="192"/>
      <c r="N887" s="192"/>
      <c r="O887" s="192"/>
      <c r="P887" s="192"/>
      <c r="Q887" s="192" t="s">
        <v>37</v>
      </c>
      <c r="R887" s="192"/>
      <c r="S887" s="192"/>
      <c r="T887" s="192"/>
      <c r="U887" s="192"/>
      <c r="V887" s="192" t="s">
        <v>37</v>
      </c>
      <c r="W887" s="192"/>
      <c r="X887" s="194"/>
      <c r="Y887" s="192" t="s">
        <v>37</v>
      </c>
      <c r="Z887" s="192" t="s">
        <v>37</v>
      </c>
      <c r="AA887" s="218" t="s">
        <v>3836</v>
      </c>
    </row>
    <row r="888" spans="1:27" s="217" customFormat="1" x14ac:dyDescent="0.3">
      <c r="A888" s="192" t="str">
        <f t="shared" si="144"/>
        <v>2015</v>
      </c>
      <c r="B888" s="192" t="str">
        <f t="shared" si="145"/>
        <v>098</v>
      </c>
      <c r="C888" s="192" t="str">
        <f t="shared" si="146"/>
        <v>1/1/2015</v>
      </c>
      <c r="D888" s="192">
        <f t="shared" si="147"/>
        <v>42005</v>
      </c>
      <c r="E888" s="192">
        <f t="shared" si="148"/>
        <v>42102</v>
      </c>
      <c r="F888" s="191">
        <f t="shared" si="149"/>
        <v>42102</v>
      </c>
      <c r="G888" s="191">
        <f t="shared" si="134"/>
        <v>42102</v>
      </c>
      <c r="H888" s="192" t="s">
        <v>3641</v>
      </c>
      <c r="I888" s="192" t="s">
        <v>3729</v>
      </c>
      <c r="J888" s="216" t="s">
        <v>3805</v>
      </c>
      <c r="K888" s="192"/>
      <c r="L888" s="192"/>
      <c r="M888" s="192"/>
      <c r="N888" s="192"/>
      <c r="O888" s="192" t="s">
        <v>37</v>
      </c>
      <c r="P888" s="192"/>
      <c r="Q888" s="192"/>
      <c r="R888" s="192"/>
      <c r="S888" s="192"/>
      <c r="T888" s="192"/>
      <c r="U888" s="192"/>
      <c r="V888" s="192"/>
      <c r="W888" s="192"/>
      <c r="X888" s="192"/>
      <c r="Y888" s="192"/>
      <c r="Z888" s="192"/>
      <c r="AA888" s="195" t="s">
        <v>3760</v>
      </c>
    </row>
    <row r="889" spans="1:27" s="217" customFormat="1" x14ac:dyDescent="0.3">
      <c r="A889" s="192"/>
      <c r="B889" s="192"/>
      <c r="C889" s="192"/>
      <c r="D889" s="192"/>
      <c r="E889" s="192"/>
      <c r="F889" s="192"/>
      <c r="G889" s="191">
        <f t="shared" si="134"/>
        <v>42102</v>
      </c>
      <c r="H889" s="192" t="s">
        <v>3642</v>
      </c>
      <c r="I889" s="192" t="s">
        <v>3643</v>
      </c>
      <c r="J889" s="216" t="s">
        <v>3580</v>
      </c>
      <c r="K889" s="192" t="s">
        <v>37</v>
      </c>
      <c r="L889" s="192"/>
      <c r="M889" s="192"/>
      <c r="N889" s="192"/>
      <c r="O889" s="192"/>
      <c r="P889" s="192"/>
      <c r="Q889" s="192" t="s">
        <v>37</v>
      </c>
      <c r="R889" s="192"/>
      <c r="S889" s="192"/>
      <c r="T889" s="192"/>
      <c r="U889" s="192"/>
      <c r="V889" s="192" t="s">
        <v>37</v>
      </c>
      <c r="W889" s="192"/>
      <c r="X889" s="192"/>
      <c r="Y889" s="192"/>
      <c r="Z889" s="192"/>
      <c r="AA889" s="195" t="s">
        <v>3540</v>
      </c>
    </row>
    <row r="890" spans="1:27" s="217" customFormat="1" x14ac:dyDescent="0.3">
      <c r="A890" s="192" t="str">
        <f>LEFT(H890,4)</f>
        <v>2015</v>
      </c>
      <c r="B890" s="192" t="str">
        <f>MID(H890,6,3)</f>
        <v>098</v>
      </c>
      <c r="C890" s="192" t="str">
        <f>"1/1/"&amp;A890</f>
        <v>1/1/2015</v>
      </c>
      <c r="D890" s="192">
        <f>DATEVALUE(C890)</f>
        <v>42005</v>
      </c>
      <c r="E890" s="192">
        <f>D890+B890-1</f>
        <v>42102</v>
      </c>
      <c r="F890" s="191">
        <f>E890</f>
        <v>42102</v>
      </c>
      <c r="G890" s="191">
        <f t="shared" si="134"/>
        <v>42102</v>
      </c>
      <c r="H890" s="192" t="s">
        <v>3643</v>
      </c>
      <c r="I890" s="192" t="s">
        <v>3645</v>
      </c>
      <c r="J890" s="193" t="s">
        <v>3581</v>
      </c>
      <c r="K890" s="194" t="s">
        <v>37</v>
      </c>
      <c r="L890" s="192"/>
      <c r="M890" s="192"/>
      <c r="N890" s="192"/>
      <c r="O890" s="192"/>
      <c r="P890" s="192"/>
      <c r="Q890" s="192" t="s">
        <v>37</v>
      </c>
      <c r="R890" s="192"/>
      <c r="S890" s="192"/>
      <c r="T890" s="192"/>
      <c r="U890" s="192"/>
      <c r="V890" s="192" t="s">
        <v>37</v>
      </c>
      <c r="W890" s="192"/>
      <c r="X890" s="194"/>
      <c r="Y890" s="192"/>
      <c r="Z890" s="192"/>
      <c r="AA890" s="195" t="s">
        <v>3520</v>
      </c>
    </row>
    <row r="891" spans="1:27" s="217" customFormat="1" ht="22.8" x14ac:dyDescent="0.3">
      <c r="A891" s="192" t="str">
        <f>LEFT(H891,4)</f>
        <v>2015</v>
      </c>
      <c r="B891" s="192" t="str">
        <f>MID(H891,6,3)</f>
        <v>101</v>
      </c>
      <c r="C891" s="192" t="str">
        <f>"1/1/"&amp;A891</f>
        <v>1/1/2015</v>
      </c>
      <c r="D891" s="192">
        <f>DATEVALUE(C891)</f>
        <v>42005</v>
      </c>
      <c r="E891" s="192">
        <f>D891+B891-1</f>
        <v>42105</v>
      </c>
      <c r="F891" s="191">
        <f>E891</f>
        <v>42105</v>
      </c>
      <c r="G891" s="191">
        <f t="shared" si="134"/>
        <v>42105</v>
      </c>
      <c r="H891" s="192" t="s">
        <v>3729</v>
      </c>
      <c r="I891" s="192"/>
      <c r="J891" s="216" t="s">
        <v>3873</v>
      </c>
      <c r="K891" s="192" t="s">
        <v>37</v>
      </c>
      <c r="L891" s="192" t="s">
        <v>37</v>
      </c>
      <c r="M891" s="192" t="s">
        <v>37</v>
      </c>
      <c r="N891" s="192" t="s">
        <v>37</v>
      </c>
      <c r="O891" s="192" t="s">
        <v>37</v>
      </c>
      <c r="P891" s="192" t="s">
        <v>37</v>
      </c>
      <c r="Q891" s="192" t="s">
        <v>37</v>
      </c>
      <c r="R891" s="192" t="s">
        <v>37</v>
      </c>
      <c r="S891" s="192"/>
      <c r="T891" s="192" t="s">
        <v>37</v>
      </c>
      <c r="U891" s="192" t="s">
        <v>37</v>
      </c>
      <c r="V891" s="192" t="s">
        <v>37</v>
      </c>
      <c r="W891" s="192"/>
      <c r="X891" s="192"/>
      <c r="Y891" s="192" t="s">
        <v>37</v>
      </c>
      <c r="Z891" s="192" t="s">
        <v>37</v>
      </c>
      <c r="AA891" s="195" t="s">
        <v>3904</v>
      </c>
    </row>
    <row r="892" spans="1:27" s="217" customFormat="1" x14ac:dyDescent="0.3">
      <c r="A892" s="192"/>
      <c r="B892" s="192"/>
      <c r="C892" s="192"/>
      <c r="D892" s="192"/>
      <c r="E892" s="192"/>
      <c r="F892" s="191"/>
      <c r="G892" s="191">
        <f t="shared" si="134"/>
        <v>42105</v>
      </c>
      <c r="H892" s="192" t="s">
        <v>3729</v>
      </c>
      <c r="I892" s="192" t="s">
        <v>3644</v>
      </c>
      <c r="J892" s="216" t="s">
        <v>3770</v>
      </c>
      <c r="K892" s="192"/>
      <c r="L892" s="192"/>
      <c r="M892" s="192"/>
      <c r="N892" s="192"/>
      <c r="O892" s="192" t="s">
        <v>37</v>
      </c>
      <c r="P892" s="192"/>
      <c r="Q892" s="192"/>
      <c r="R892" s="192"/>
      <c r="S892" s="192"/>
      <c r="T892" s="192"/>
      <c r="U892" s="192"/>
      <c r="V892" s="192"/>
      <c r="W892" s="192"/>
      <c r="X892" s="192"/>
      <c r="Y892" s="192"/>
      <c r="Z892" s="192"/>
      <c r="AA892" s="195" t="s">
        <v>3759</v>
      </c>
    </row>
    <row r="893" spans="1:27" s="217" customFormat="1" x14ac:dyDescent="0.3">
      <c r="A893" s="192" t="str">
        <f>LEFT(H893,4)</f>
        <v>2015</v>
      </c>
      <c r="B893" s="192" t="str">
        <f>MID(H893,6,3)</f>
        <v>101</v>
      </c>
      <c r="C893" s="192" t="str">
        <f>"1/1/"&amp;A893</f>
        <v>1/1/2015</v>
      </c>
      <c r="D893" s="192">
        <f>DATEVALUE(C893)</f>
        <v>42005</v>
      </c>
      <c r="E893" s="192">
        <f>D893+B893-1</f>
        <v>42105</v>
      </c>
      <c r="F893" s="191">
        <f>E893</f>
        <v>42105</v>
      </c>
      <c r="G893" s="191">
        <f t="shared" si="134"/>
        <v>42105</v>
      </c>
      <c r="H893" s="194" t="s">
        <v>3644</v>
      </c>
      <c r="I893" s="192"/>
      <c r="J893" s="193" t="s">
        <v>4385</v>
      </c>
      <c r="K893" s="194" t="s">
        <v>37</v>
      </c>
      <c r="L893" s="192"/>
      <c r="M893" s="192"/>
      <c r="N893" s="192"/>
      <c r="O893" s="192"/>
      <c r="P893" s="192"/>
      <c r="Q893" s="192" t="s">
        <v>37</v>
      </c>
      <c r="R893" s="192"/>
      <c r="S893" s="192"/>
      <c r="T893" s="192"/>
      <c r="U893" s="192"/>
      <c r="V893" s="192" t="s">
        <v>37</v>
      </c>
      <c r="W893" s="192"/>
      <c r="X893" s="194"/>
      <c r="Y893" s="192" t="s">
        <v>37</v>
      </c>
      <c r="Z893" s="192" t="s">
        <v>37</v>
      </c>
      <c r="AA893" s="218" t="s">
        <v>3836</v>
      </c>
    </row>
    <row r="894" spans="1:27" s="217" customFormat="1" x14ac:dyDescent="0.3">
      <c r="A894" s="192"/>
      <c r="B894" s="192"/>
      <c r="C894" s="192"/>
      <c r="D894" s="192"/>
      <c r="E894" s="192"/>
      <c r="F894" s="191"/>
      <c r="G894" s="191">
        <f t="shared" si="134"/>
        <v>42105</v>
      </c>
      <c r="H894" s="192" t="s">
        <v>3644</v>
      </c>
      <c r="I894" s="192" t="s">
        <v>3730</v>
      </c>
      <c r="J894" s="216" t="s">
        <v>3806</v>
      </c>
      <c r="K894" s="192"/>
      <c r="L894" s="192"/>
      <c r="M894" s="192"/>
      <c r="N894" s="192"/>
      <c r="O894" s="192" t="s">
        <v>37</v>
      </c>
      <c r="P894" s="192"/>
      <c r="Q894" s="192"/>
      <c r="R894" s="192"/>
      <c r="S894" s="192"/>
      <c r="T894" s="192"/>
      <c r="U894" s="192"/>
      <c r="V894" s="192"/>
      <c r="W894" s="192"/>
      <c r="X894" s="192"/>
      <c r="Y894" s="192"/>
      <c r="Z894" s="192"/>
      <c r="AA894" s="195" t="s">
        <v>3760</v>
      </c>
    </row>
    <row r="895" spans="1:27" s="217" customFormat="1" x14ac:dyDescent="0.3">
      <c r="A895" s="192"/>
      <c r="B895" s="192"/>
      <c r="C895" s="192"/>
      <c r="D895" s="192"/>
      <c r="E895" s="192"/>
      <c r="F895" s="192"/>
      <c r="G895" s="191">
        <f t="shared" si="134"/>
        <v>42105</v>
      </c>
      <c r="H895" s="192" t="s">
        <v>3645</v>
      </c>
      <c r="I895" s="192" t="s">
        <v>3646</v>
      </c>
      <c r="J895" s="216" t="s">
        <v>3582</v>
      </c>
      <c r="K895" s="192" t="s">
        <v>37</v>
      </c>
      <c r="L895" s="192"/>
      <c r="M895" s="192"/>
      <c r="N895" s="192"/>
      <c r="O895" s="192"/>
      <c r="P895" s="192"/>
      <c r="Q895" s="192" t="s">
        <v>37</v>
      </c>
      <c r="R895" s="192"/>
      <c r="S895" s="192"/>
      <c r="T895" s="192"/>
      <c r="U895" s="192"/>
      <c r="V895" s="192" t="s">
        <v>37</v>
      </c>
      <c r="W895" s="192"/>
      <c r="X895" s="192"/>
      <c r="Y895" s="192"/>
      <c r="Z895" s="192"/>
      <c r="AA895" s="195" t="s">
        <v>3540</v>
      </c>
    </row>
    <row r="896" spans="1:27" s="217" customFormat="1" x14ac:dyDescent="0.3">
      <c r="A896" s="192" t="str">
        <f>LEFT(H896,4)</f>
        <v>2015</v>
      </c>
      <c r="B896" s="192" t="str">
        <f>MID(H896,6,3)</f>
        <v>101</v>
      </c>
      <c r="C896" s="192" t="str">
        <f>"1/1/"&amp;A896</f>
        <v>1/1/2015</v>
      </c>
      <c r="D896" s="192">
        <f>DATEVALUE(C896)</f>
        <v>42005</v>
      </c>
      <c r="E896" s="192">
        <f>D896+B896-1</f>
        <v>42105</v>
      </c>
      <c r="F896" s="191">
        <f>E896</f>
        <v>42105</v>
      </c>
      <c r="G896" s="191">
        <f t="shared" si="134"/>
        <v>42105</v>
      </c>
      <c r="H896" s="192" t="s">
        <v>3646</v>
      </c>
      <c r="I896" s="192" t="s">
        <v>3648</v>
      </c>
      <c r="J896" s="193" t="s">
        <v>3583</v>
      </c>
      <c r="K896" s="194" t="s">
        <v>37</v>
      </c>
      <c r="L896" s="192"/>
      <c r="M896" s="192"/>
      <c r="N896" s="192"/>
      <c r="O896" s="192"/>
      <c r="P896" s="192"/>
      <c r="Q896" s="192" t="s">
        <v>37</v>
      </c>
      <c r="R896" s="192"/>
      <c r="S896" s="192"/>
      <c r="T896" s="192"/>
      <c r="U896" s="192"/>
      <c r="V896" s="192" t="s">
        <v>37</v>
      </c>
      <c r="W896" s="192"/>
      <c r="X896" s="194"/>
      <c r="Y896" s="192"/>
      <c r="Z896" s="192"/>
      <c r="AA896" s="195" t="s">
        <v>3520</v>
      </c>
    </row>
    <row r="897" spans="1:27" s="217" customFormat="1" ht="22.8" x14ac:dyDescent="0.3">
      <c r="A897" s="192" t="str">
        <f>LEFT(H897,4)</f>
        <v>2015</v>
      </c>
      <c r="B897" s="192" t="str">
        <f>MID(H897,6,3)</f>
        <v>104</v>
      </c>
      <c r="C897" s="192" t="str">
        <f>"1/1/"&amp;A897</f>
        <v>1/1/2015</v>
      </c>
      <c r="D897" s="192">
        <f>DATEVALUE(C897)</f>
        <v>42005</v>
      </c>
      <c r="E897" s="192">
        <f>D897+B897-1</f>
        <v>42108</v>
      </c>
      <c r="F897" s="191">
        <f>E897</f>
        <v>42108</v>
      </c>
      <c r="G897" s="191">
        <f t="shared" si="134"/>
        <v>42108</v>
      </c>
      <c r="H897" s="192" t="s">
        <v>3730</v>
      </c>
      <c r="I897" s="192"/>
      <c r="J897" s="216" t="s">
        <v>3874</v>
      </c>
      <c r="K897" s="192" t="s">
        <v>37</v>
      </c>
      <c r="L897" s="192" t="s">
        <v>37</v>
      </c>
      <c r="M897" s="192" t="s">
        <v>37</v>
      </c>
      <c r="N897" s="192" t="s">
        <v>37</v>
      </c>
      <c r="O897" s="192" t="s">
        <v>37</v>
      </c>
      <c r="P897" s="192" t="s">
        <v>37</v>
      </c>
      <c r="Q897" s="192" t="s">
        <v>37</v>
      </c>
      <c r="R897" s="192" t="s">
        <v>37</v>
      </c>
      <c r="S897" s="192"/>
      <c r="T897" s="192" t="s">
        <v>37</v>
      </c>
      <c r="U897" s="192" t="s">
        <v>37</v>
      </c>
      <c r="V897" s="192" t="s">
        <v>37</v>
      </c>
      <c r="W897" s="192"/>
      <c r="X897" s="192"/>
      <c r="Y897" s="192" t="s">
        <v>37</v>
      </c>
      <c r="Z897" s="192" t="s">
        <v>37</v>
      </c>
      <c r="AA897" s="195" t="s">
        <v>3904</v>
      </c>
    </row>
    <row r="898" spans="1:27" s="217" customFormat="1" x14ac:dyDescent="0.3">
      <c r="A898" s="192"/>
      <c r="B898" s="192"/>
      <c r="C898" s="192"/>
      <c r="D898" s="192"/>
      <c r="E898" s="192"/>
      <c r="F898" s="191"/>
      <c r="G898" s="191">
        <f t="shared" ref="G898:G961" si="150">DATEVALUE("1/1/"&amp;LEFT(H898,4))+MID(H898,6,3)-1</f>
        <v>42108</v>
      </c>
      <c r="H898" s="192" t="s">
        <v>3730</v>
      </c>
      <c r="I898" s="192" t="s">
        <v>3647</v>
      </c>
      <c r="J898" s="216" t="s">
        <v>3771</v>
      </c>
      <c r="K898" s="192"/>
      <c r="L898" s="192"/>
      <c r="M898" s="192"/>
      <c r="N898" s="192"/>
      <c r="O898" s="192" t="s">
        <v>37</v>
      </c>
      <c r="P898" s="192"/>
      <c r="Q898" s="192"/>
      <c r="R898" s="192"/>
      <c r="S898" s="192"/>
      <c r="T898" s="192"/>
      <c r="U898" s="192"/>
      <c r="V898" s="192"/>
      <c r="W898" s="192"/>
      <c r="X898" s="192"/>
      <c r="Y898" s="192"/>
      <c r="Z898" s="192"/>
      <c r="AA898" s="195" t="s">
        <v>3759</v>
      </c>
    </row>
    <row r="899" spans="1:27" s="217" customFormat="1" x14ac:dyDescent="0.3">
      <c r="A899" s="192" t="str">
        <f>LEFT(H899,4)</f>
        <v>2015</v>
      </c>
      <c r="B899" s="192" t="str">
        <f>MID(H899,6,3)</f>
        <v>104</v>
      </c>
      <c r="C899" s="192" t="str">
        <f>"1/1/"&amp;A899</f>
        <v>1/1/2015</v>
      </c>
      <c r="D899" s="192">
        <f>DATEVALUE(C899)</f>
        <v>42005</v>
      </c>
      <c r="E899" s="192">
        <f>D899+B899-1</f>
        <v>42108</v>
      </c>
      <c r="F899" s="191">
        <f>E899</f>
        <v>42108</v>
      </c>
      <c r="G899" s="191">
        <f t="shared" si="150"/>
        <v>42108</v>
      </c>
      <c r="H899" s="194" t="s">
        <v>3647</v>
      </c>
      <c r="I899" s="192"/>
      <c r="J899" s="193" t="s">
        <v>4386</v>
      </c>
      <c r="K899" s="194" t="s">
        <v>37</v>
      </c>
      <c r="L899" s="192"/>
      <c r="M899" s="192"/>
      <c r="N899" s="192"/>
      <c r="O899" s="192"/>
      <c r="P899" s="192"/>
      <c r="Q899" s="192" t="s">
        <v>37</v>
      </c>
      <c r="R899" s="192"/>
      <c r="S899" s="192"/>
      <c r="T899" s="192"/>
      <c r="U899" s="192"/>
      <c r="V899" s="192" t="s">
        <v>37</v>
      </c>
      <c r="W899" s="192"/>
      <c r="X899" s="194"/>
      <c r="Y899" s="192" t="s">
        <v>37</v>
      </c>
      <c r="Z899" s="192" t="s">
        <v>37</v>
      </c>
      <c r="AA899" s="218" t="s">
        <v>3836</v>
      </c>
    </row>
    <row r="900" spans="1:27" s="217" customFormat="1" x14ac:dyDescent="0.3">
      <c r="A900" s="192"/>
      <c r="B900" s="192"/>
      <c r="C900" s="192"/>
      <c r="D900" s="192"/>
      <c r="E900" s="192"/>
      <c r="F900" s="191"/>
      <c r="G900" s="191">
        <f t="shared" si="150"/>
        <v>42108</v>
      </c>
      <c r="H900" s="192" t="s">
        <v>3647</v>
      </c>
      <c r="I900" s="192" t="s">
        <v>3731</v>
      </c>
      <c r="J900" s="216" t="s">
        <v>3807</v>
      </c>
      <c r="K900" s="192"/>
      <c r="L900" s="192"/>
      <c r="M900" s="192"/>
      <c r="N900" s="192"/>
      <c r="O900" s="192" t="s">
        <v>37</v>
      </c>
      <c r="P900" s="192"/>
      <c r="Q900" s="192"/>
      <c r="R900" s="192"/>
      <c r="S900" s="192"/>
      <c r="T900" s="192"/>
      <c r="U900" s="192"/>
      <c r="V900" s="192"/>
      <c r="W900" s="192"/>
      <c r="X900" s="192"/>
      <c r="Y900" s="192"/>
      <c r="Z900" s="192"/>
      <c r="AA900" s="195" t="s">
        <v>3760</v>
      </c>
    </row>
    <row r="901" spans="1:27" s="217" customFormat="1" x14ac:dyDescent="0.3">
      <c r="A901" s="192"/>
      <c r="B901" s="192"/>
      <c r="C901" s="192"/>
      <c r="D901" s="192"/>
      <c r="E901" s="192"/>
      <c r="F901" s="192"/>
      <c r="G901" s="191">
        <f t="shared" si="150"/>
        <v>42108</v>
      </c>
      <c r="H901" s="192" t="s">
        <v>3648</v>
      </c>
      <c r="I901" s="192" t="s">
        <v>3649</v>
      </c>
      <c r="J901" s="216" t="s">
        <v>3584</v>
      </c>
      <c r="K901" s="192" t="s">
        <v>37</v>
      </c>
      <c r="L901" s="192"/>
      <c r="M901" s="192"/>
      <c r="N901" s="192"/>
      <c r="O901" s="192"/>
      <c r="P901" s="192"/>
      <c r="Q901" s="192" t="s">
        <v>37</v>
      </c>
      <c r="R901" s="192"/>
      <c r="S901" s="192"/>
      <c r="T901" s="192"/>
      <c r="U901" s="192"/>
      <c r="V901" s="192" t="s">
        <v>37</v>
      </c>
      <c r="W901" s="192"/>
      <c r="X901" s="192"/>
      <c r="Y901" s="192"/>
      <c r="Z901" s="192"/>
      <c r="AA901" s="195" t="s">
        <v>3540</v>
      </c>
    </row>
    <row r="902" spans="1:27" s="217" customFormat="1" x14ac:dyDescent="0.3">
      <c r="A902" s="192" t="str">
        <f>LEFT(H902,4)</f>
        <v>2015</v>
      </c>
      <c r="B902" s="192" t="str">
        <f>MID(H902,6,3)</f>
        <v>104</v>
      </c>
      <c r="C902" s="192" t="str">
        <f>"1/1/"&amp;A902</f>
        <v>1/1/2015</v>
      </c>
      <c r="D902" s="192">
        <f>DATEVALUE(C902)</f>
        <v>42005</v>
      </c>
      <c r="E902" s="192">
        <f>D902+B902-1</f>
        <v>42108</v>
      </c>
      <c r="F902" s="191">
        <f>E902</f>
        <v>42108</v>
      </c>
      <c r="G902" s="191">
        <f t="shared" si="150"/>
        <v>42108</v>
      </c>
      <c r="H902" s="192" t="s">
        <v>3649</v>
      </c>
      <c r="I902" s="192" t="s">
        <v>3651</v>
      </c>
      <c r="J902" s="193" t="s">
        <v>3585</v>
      </c>
      <c r="K902" s="194" t="s">
        <v>37</v>
      </c>
      <c r="L902" s="192"/>
      <c r="M902" s="192"/>
      <c r="N902" s="192"/>
      <c r="O902" s="192"/>
      <c r="P902" s="192"/>
      <c r="Q902" s="192" t="s">
        <v>37</v>
      </c>
      <c r="R902" s="192"/>
      <c r="S902" s="192"/>
      <c r="T902" s="192"/>
      <c r="U902" s="192"/>
      <c r="V902" s="192" t="s">
        <v>37</v>
      </c>
      <c r="W902" s="192"/>
      <c r="X902" s="194"/>
      <c r="Y902" s="192"/>
      <c r="Z902" s="192"/>
      <c r="AA902" s="195" t="s">
        <v>3520</v>
      </c>
    </row>
    <row r="903" spans="1:27" s="217" customFormat="1" ht="22.8" x14ac:dyDescent="0.3">
      <c r="A903" s="192" t="str">
        <f>LEFT(H903,4)</f>
        <v>2015</v>
      </c>
      <c r="B903" s="192" t="str">
        <f>MID(H903,6,3)</f>
        <v>107</v>
      </c>
      <c r="C903" s="192" t="str">
        <f>"1/1/"&amp;A903</f>
        <v>1/1/2015</v>
      </c>
      <c r="D903" s="192">
        <f>DATEVALUE(C903)</f>
        <v>42005</v>
      </c>
      <c r="E903" s="192">
        <f>D903+B903-1</f>
        <v>42111</v>
      </c>
      <c r="F903" s="191">
        <f>E903</f>
        <v>42111</v>
      </c>
      <c r="G903" s="191">
        <f t="shared" si="150"/>
        <v>42111</v>
      </c>
      <c r="H903" s="192" t="s">
        <v>3731</v>
      </c>
      <c r="I903" s="192"/>
      <c r="J903" s="216" t="s">
        <v>3875</v>
      </c>
      <c r="K903" s="192" t="s">
        <v>37</v>
      </c>
      <c r="L903" s="192" t="s">
        <v>37</v>
      </c>
      <c r="M903" s="192" t="s">
        <v>37</v>
      </c>
      <c r="N903" s="192" t="s">
        <v>37</v>
      </c>
      <c r="O903" s="192" t="s">
        <v>37</v>
      </c>
      <c r="P903" s="192" t="s">
        <v>37</v>
      </c>
      <c r="Q903" s="192" t="s">
        <v>37</v>
      </c>
      <c r="R903" s="192" t="s">
        <v>37</v>
      </c>
      <c r="S903" s="192"/>
      <c r="T903" s="192" t="s">
        <v>37</v>
      </c>
      <c r="U903" s="192" t="s">
        <v>37</v>
      </c>
      <c r="V903" s="192" t="s">
        <v>37</v>
      </c>
      <c r="W903" s="192"/>
      <c r="X903" s="192"/>
      <c r="Y903" s="192" t="s">
        <v>37</v>
      </c>
      <c r="Z903" s="192" t="s">
        <v>37</v>
      </c>
      <c r="AA903" s="195" t="s">
        <v>3904</v>
      </c>
    </row>
    <row r="904" spans="1:27" s="217" customFormat="1" x14ac:dyDescent="0.3">
      <c r="A904" s="192"/>
      <c r="B904" s="192"/>
      <c r="C904" s="192"/>
      <c r="D904" s="192"/>
      <c r="E904" s="192"/>
      <c r="F904" s="191"/>
      <c r="G904" s="191">
        <f t="shared" si="150"/>
        <v>42111</v>
      </c>
      <c r="H904" s="192" t="s">
        <v>3731</v>
      </c>
      <c r="I904" s="192" t="s">
        <v>3650</v>
      </c>
      <c r="J904" s="216" t="s">
        <v>3772</v>
      </c>
      <c r="K904" s="192"/>
      <c r="L904" s="192"/>
      <c r="M904" s="192"/>
      <c r="N904" s="192"/>
      <c r="O904" s="192" t="s">
        <v>37</v>
      </c>
      <c r="P904" s="192"/>
      <c r="Q904" s="192"/>
      <c r="R904" s="192"/>
      <c r="S904" s="192"/>
      <c r="T904" s="192"/>
      <c r="U904" s="192"/>
      <c r="V904" s="192"/>
      <c r="W904" s="192"/>
      <c r="X904" s="192"/>
      <c r="Y904" s="192"/>
      <c r="Z904" s="192"/>
      <c r="AA904" s="195" t="s">
        <v>3759</v>
      </c>
    </row>
    <row r="905" spans="1:27" s="217" customFormat="1" x14ac:dyDescent="0.3">
      <c r="A905" s="192" t="str">
        <f>LEFT(H905,4)</f>
        <v>2015</v>
      </c>
      <c r="B905" s="192" t="str">
        <f>MID(H905,6,3)</f>
        <v>107</v>
      </c>
      <c r="C905" s="192" t="str">
        <f>"1/1/"&amp;A905</f>
        <v>1/1/2015</v>
      </c>
      <c r="D905" s="192">
        <f>DATEVALUE(C905)</f>
        <v>42005</v>
      </c>
      <c r="E905" s="192">
        <f>D905+B905-1</f>
        <v>42111</v>
      </c>
      <c r="F905" s="191">
        <f>E905</f>
        <v>42111</v>
      </c>
      <c r="G905" s="191">
        <f t="shared" si="150"/>
        <v>42111</v>
      </c>
      <c r="H905" s="194" t="s">
        <v>3650</v>
      </c>
      <c r="I905" s="192"/>
      <c r="J905" s="193" t="s">
        <v>4387</v>
      </c>
      <c r="K905" s="194" t="s">
        <v>37</v>
      </c>
      <c r="L905" s="192"/>
      <c r="M905" s="192"/>
      <c r="N905" s="192"/>
      <c r="O905" s="192"/>
      <c r="P905" s="192"/>
      <c r="Q905" s="192" t="s">
        <v>37</v>
      </c>
      <c r="R905" s="192"/>
      <c r="S905" s="192"/>
      <c r="T905" s="192"/>
      <c r="U905" s="192"/>
      <c r="V905" s="192" t="s">
        <v>37</v>
      </c>
      <c r="W905" s="192"/>
      <c r="X905" s="194"/>
      <c r="Y905" s="192" t="s">
        <v>37</v>
      </c>
      <c r="Z905" s="192" t="s">
        <v>37</v>
      </c>
      <c r="AA905" s="218" t="s">
        <v>3836</v>
      </c>
    </row>
    <row r="906" spans="1:27" s="217" customFormat="1" x14ac:dyDescent="0.3">
      <c r="A906" s="192"/>
      <c r="B906" s="192"/>
      <c r="C906" s="192"/>
      <c r="D906" s="192"/>
      <c r="E906" s="192"/>
      <c r="F906" s="191"/>
      <c r="G906" s="191">
        <f t="shared" si="150"/>
        <v>42111</v>
      </c>
      <c r="H906" s="192" t="s">
        <v>3650</v>
      </c>
      <c r="I906" s="192" t="s">
        <v>3732</v>
      </c>
      <c r="J906" s="216" t="s">
        <v>3808</v>
      </c>
      <c r="K906" s="192"/>
      <c r="L906" s="192"/>
      <c r="M906" s="192"/>
      <c r="N906" s="192"/>
      <c r="O906" s="192" t="s">
        <v>37</v>
      </c>
      <c r="P906" s="192"/>
      <c r="Q906" s="192"/>
      <c r="R906" s="192"/>
      <c r="S906" s="192"/>
      <c r="T906" s="192"/>
      <c r="U906" s="192"/>
      <c r="V906" s="192"/>
      <c r="W906" s="192"/>
      <c r="X906" s="192"/>
      <c r="Y906" s="192"/>
      <c r="Z906" s="192"/>
      <c r="AA906" s="195" t="s">
        <v>3760</v>
      </c>
    </row>
    <row r="907" spans="1:27" s="217" customFormat="1" x14ac:dyDescent="0.3">
      <c r="A907" s="192"/>
      <c r="B907" s="192"/>
      <c r="C907" s="192"/>
      <c r="D907" s="192"/>
      <c r="E907" s="192"/>
      <c r="F907" s="192"/>
      <c r="G907" s="191">
        <f t="shared" si="150"/>
        <v>42111</v>
      </c>
      <c r="H907" s="192" t="s">
        <v>3651</v>
      </c>
      <c r="I907" s="192" t="s">
        <v>3652</v>
      </c>
      <c r="J907" s="216" t="s">
        <v>3586</v>
      </c>
      <c r="K907" s="192" t="s">
        <v>37</v>
      </c>
      <c r="L907" s="192"/>
      <c r="M907" s="192"/>
      <c r="N907" s="192"/>
      <c r="O907" s="192"/>
      <c r="P907" s="192"/>
      <c r="Q907" s="192" t="s">
        <v>37</v>
      </c>
      <c r="R907" s="192"/>
      <c r="S907" s="192"/>
      <c r="T907" s="192"/>
      <c r="U907" s="192"/>
      <c r="V907" s="192" t="s">
        <v>37</v>
      </c>
      <c r="W907" s="192"/>
      <c r="X907" s="192"/>
      <c r="Y907" s="192"/>
      <c r="Z907" s="192"/>
      <c r="AA907" s="195" t="s">
        <v>3540</v>
      </c>
    </row>
    <row r="908" spans="1:27" s="217" customFormat="1" x14ac:dyDescent="0.3">
      <c r="A908" s="192" t="str">
        <f>LEFT(H908,4)</f>
        <v>2015</v>
      </c>
      <c r="B908" s="192" t="str">
        <f>MID(H908,6,3)</f>
        <v>107</v>
      </c>
      <c r="C908" s="192" t="str">
        <f>"1/1/"&amp;A908</f>
        <v>1/1/2015</v>
      </c>
      <c r="D908" s="192">
        <f>DATEVALUE(C908)</f>
        <v>42005</v>
      </c>
      <c r="E908" s="192">
        <f>D908+B908-1</f>
        <v>42111</v>
      </c>
      <c r="F908" s="191">
        <f>E908</f>
        <v>42111</v>
      </c>
      <c r="G908" s="191">
        <f t="shared" si="150"/>
        <v>42111</v>
      </c>
      <c r="H908" s="192" t="s">
        <v>3652</v>
      </c>
      <c r="I908" s="192" t="s">
        <v>3654</v>
      </c>
      <c r="J908" s="193" t="s">
        <v>3587</v>
      </c>
      <c r="K908" s="194" t="s">
        <v>37</v>
      </c>
      <c r="L908" s="192"/>
      <c r="M908" s="192"/>
      <c r="N908" s="192"/>
      <c r="O908" s="192"/>
      <c r="P908" s="192"/>
      <c r="Q908" s="192" t="s">
        <v>37</v>
      </c>
      <c r="R908" s="192"/>
      <c r="S908" s="192"/>
      <c r="T908" s="192"/>
      <c r="U908" s="192"/>
      <c r="V908" s="192" t="s">
        <v>37</v>
      </c>
      <c r="W908" s="192"/>
      <c r="X908" s="194"/>
      <c r="Y908" s="192"/>
      <c r="Z908" s="192"/>
      <c r="AA908" s="195" t="s">
        <v>3520</v>
      </c>
    </row>
    <row r="909" spans="1:27" s="217" customFormat="1" ht="22.8" x14ac:dyDescent="0.3">
      <c r="A909" s="192" t="str">
        <f>LEFT(H909,4)</f>
        <v>2015</v>
      </c>
      <c r="B909" s="192" t="str">
        <f>MID(H909,6,3)</f>
        <v>110</v>
      </c>
      <c r="C909" s="192" t="str">
        <f>"1/1/"&amp;A909</f>
        <v>1/1/2015</v>
      </c>
      <c r="D909" s="192">
        <f>DATEVALUE(C909)</f>
        <v>42005</v>
      </c>
      <c r="E909" s="192">
        <f>D909+B909-1</f>
        <v>42114</v>
      </c>
      <c r="F909" s="191">
        <f>E909</f>
        <v>42114</v>
      </c>
      <c r="G909" s="191">
        <f t="shared" si="150"/>
        <v>42114</v>
      </c>
      <c r="H909" s="192" t="s">
        <v>3732</v>
      </c>
      <c r="I909" s="192"/>
      <c r="J909" s="216" t="s">
        <v>3876</v>
      </c>
      <c r="K909" s="192" t="s">
        <v>37</v>
      </c>
      <c r="L909" s="192" t="s">
        <v>37</v>
      </c>
      <c r="M909" s="192" t="s">
        <v>37</v>
      </c>
      <c r="N909" s="192" t="s">
        <v>37</v>
      </c>
      <c r="O909" s="192" t="s">
        <v>37</v>
      </c>
      <c r="P909" s="192" t="s">
        <v>37</v>
      </c>
      <c r="Q909" s="192" t="s">
        <v>37</v>
      </c>
      <c r="R909" s="192" t="s">
        <v>37</v>
      </c>
      <c r="S909" s="192"/>
      <c r="T909" s="192" t="s">
        <v>37</v>
      </c>
      <c r="U909" s="192" t="s">
        <v>37</v>
      </c>
      <c r="V909" s="192" t="s">
        <v>37</v>
      </c>
      <c r="W909" s="192"/>
      <c r="X909" s="192"/>
      <c r="Y909" s="192" t="s">
        <v>37</v>
      </c>
      <c r="Z909" s="192" t="s">
        <v>37</v>
      </c>
      <c r="AA909" s="195" t="s">
        <v>3904</v>
      </c>
    </row>
    <row r="910" spans="1:27" s="217" customFormat="1" x14ac:dyDescent="0.3">
      <c r="A910" s="192"/>
      <c r="B910" s="192"/>
      <c r="C910" s="192"/>
      <c r="D910" s="192"/>
      <c r="E910" s="192"/>
      <c r="F910" s="191"/>
      <c r="G910" s="191">
        <f t="shared" si="150"/>
        <v>42114</v>
      </c>
      <c r="H910" s="192" t="s">
        <v>3732</v>
      </c>
      <c r="I910" s="192" t="s">
        <v>3653</v>
      </c>
      <c r="J910" s="216" t="s">
        <v>3773</v>
      </c>
      <c r="K910" s="192"/>
      <c r="L910" s="192"/>
      <c r="M910" s="192"/>
      <c r="N910" s="192"/>
      <c r="O910" s="192" t="s">
        <v>37</v>
      </c>
      <c r="P910" s="192"/>
      <c r="Q910" s="192"/>
      <c r="R910" s="192"/>
      <c r="S910" s="192"/>
      <c r="T910" s="192"/>
      <c r="U910" s="192"/>
      <c r="V910" s="192"/>
      <c r="W910" s="192"/>
      <c r="X910" s="192"/>
      <c r="Y910" s="192"/>
      <c r="Z910" s="192"/>
      <c r="AA910" s="195" t="s">
        <v>3759</v>
      </c>
    </row>
    <row r="911" spans="1:27" s="217" customFormat="1" x14ac:dyDescent="0.3">
      <c r="A911" s="192" t="str">
        <f>LEFT(H911,4)</f>
        <v>2015</v>
      </c>
      <c r="B911" s="192" t="str">
        <f>MID(H911,6,3)</f>
        <v>110</v>
      </c>
      <c r="C911" s="192" t="str">
        <f>"1/1/"&amp;A911</f>
        <v>1/1/2015</v>
      </c>
      <c r="D911" s="192">
        <f>DATEVALUE(C911)</f>
        <v>42005</v>
      </c>
      <c r="E911" s="192">
        <f>D911+B911-1</f>
        <v>42114</v>
      </c>
      <c r="F911" s="191">
        <f>E911</f>
        <v>42114</v>
      </c>
      <c r="G911" s="191">
        <f t="shared" si="150"/>
        <v>42114</v>
      </c>
      <c r="H911" s="194" t="s">
        <v>3653</v>
      </c>
      <c r="I911" s="192"/>
      <c r="J911" s="193" t="s">
        <v>4388</v>
      </c>
      <c r="K911" s="194" t="s">
        <v>37</v>
      </c>
      <c r="L911" s="192"/>
      <c r="M911" s="192"/>
      <c r="N911" s="192"/>
      <c r="O911" s="192"/>
      <c r="P911" s="192"/>
      <c r="Q911" s="192" t="s">
        <v>37</v>
      </c>
      <c r="R911" s="192"/>
      <c r="S911" s="192"/>
      <c r="T911" s="192"/>
      <c r="U911" s="192"/>
      <c r="V911" s="192" t="s">
        <v>37</v>
      </c>
      <c r="W911" s="192"/>
      <c r="X911" s="194"/>
      <c r="Y911" s="192" t="s">
        <v>37</v>
      </c>
      <c r="Z911" s="192" t="s">
        <v>37</v>
      </c>
      <c r="AA911" s="218" t="s">
        <v>3836</v>
      </c>
    </row>
    <row r="912" spans="1:27" s="217" customFormat="1" x14ac:dyDescent="0.3">
      <c r="A912" s="192"/>
      <c r="B912" s="192"/>
      <c r="C912" s="192"/>
      <c r="D912" s="192"/>
      <c r="E912" s="192"/>
      <c r="F912" s="191"/>
      <c r="G912" s="191">
        <f t="shared" si="150"/>
        <v>42114</v>
      </c>
      <c r="H912" s="192" t="s">
        <v>3653</v>
      </c>
      <c r="I912" s="192" t="s">
        <v>3733</v>
      </c>
      <c r="J912" s="216" t="s">
        <v>3809</v>
      </c>
      <c r="K912" s="192"/>
      <c r="L912" s="192"/>
      <c r="M912" s="192"/>
      <c r="N912" s="192"/>
      <c r="O912" s="192" t="s">
        <v>37</v>
      </c>
      <c r="P912" s="192"/>
      <c r="Q912" s="192"/>
      <c r="R912" s="192"/>
      <c r="S912" s="192"/>
      <c r="T912" s="192"/>
      <c r="U912" s="192"/>
      <c r="V912" s="192"/>
      <c r="W912" s="192"/>
      <c r="X912" s="192"/>
      <c r="Y912" s="192"/>
      <c r="Z912" s="192"/>
      <c r="AA912" s="195" t="s">
        <v>3760</v>
      </c>
    </row>
    <row r="913" spans="1:27" s="217" customFormat="1" x14ac:dyDescent="0.3">
      <c r="A913" s="192"/>
      <c r="B913" s="192"/>
      <c r="C913" s="192"/>
      <c r="D913" s="192"/>
      <c r="E913" s="192"/>
      <c r="F913" s="192"/>
      <c r="G913" s="191">
        <f t="shared" si="150"/>
        <v>42114</v>
      </c>
      <c r="H913" s="192" t="s">
        <v>3654</v>
      </c>
      <c r="I913" s="192" t="s">
        <v>3655</v>
      </c>
      <c r="J913" s="216" t="s">
        <v>3588</v>
      </c>
      <c r="K913" s="192" t="s">
        <v>37</v>
      </c>
      <c r="L913" s="192"/>
      <c r="M913" s="192"/>
      <c r="N913" s="192"/>
      <c r="O913" s="192"/>
      <c r="P913" s="192"/>
      <c r="Q913" s="192" t="s">
        <v>37</v>
      </c>
      <c r="R913" s="192"/>
      <c r="S913" s="192"/>
      <c r="T913" s="192"/>
      <c r="U913" s="192"/>
      <c r="V913" s="192" t="s">
        <v>37</v>
      </c>
      <c r="W913" s="192"/>
      <c r="X913" s="192"/>
      <c r="Y913" s="192"/>
      <c r="Z913" s="192"/>
      <c r="AA913" s="195" t="s">
        <v>3540</v>
      </c>
    </row>
    <row r="914" spans="1:27" s="217" customFormat="1" x14ac:dyDescent="0.3">
      <c r="A914" s="192" t="str">
        <f>LEFT(H914,4)</f>
        <v>2015</v>
      </c>
      <c r="B914" s="192" t="str">
        <f>MID(H914,6,3)</f>
        <v>110</v>
      </c>
      <c r="C914" s="192" t="str">
        <f>"1/1/"&amp;A914</f>
        <v>1/1/2015</v>
      </c>
      <c r="D914" s="192">
        <f>DATEVALUE(C914)</f>
        <v>42005</v>
      </c>
      <c r="E914" s="192">
        <f>D914+B914-1</f>
        <v>42114</v>
      </c>
      <c r="F914" s="191">
        <f>E914</f>
        <v>42114</v>
      </c>
      <c r="G914" s="191">
        <f t="shared" si="150"/>
        <v>42114</v>
      </c>
      <c r="H914" s="192" t="s">
        <v>3655</v>
      </c>
      <c r="I914" s="192" t="s">
        <v>3627</v>
      </c>
      <c r="J914" s="193" t="s">
        <v>3589</v>
      </c>
      <c r="K914" s="194" t="s">
        <v>37</v>
      </c>
      <c r="L914" s="192"/>
      <c r="M914" s="192"/>
      <c r="N914" s="192"/>
      <c r="O914" s="192"/>
      <c r="P914" s="192"/>
      <c r="Q914" s="192" t="s">
        <v>37</v>
      </c>
      <c r="R914" s="192"/>
      <c r="S914" s="192"/>
      <c r="T914" s="192"/>
      <c r="U914" s="192"/>
      <c r="V914" s="192" t="s">
        <v>37</v>
      </c>
      <c r="W914" s="192"/>
      <c r="X914" s="194"/>
      <c r="Y914" s="192"/>
      <c r="Z914" s="192"/>
      <c r="AA914" s="195" t="s">
        <v>3520</v>
      </c>
    </row>
    <row r="915" spans="1:27" s="217" customFormat="1" ht="22.8" x14ac:dyDescent="0.3">
      <c r="A915" s="192" t="str">
        <f>LEFT(H915,4)</f>
        <v>2015</v>
      </c>
      <c r="B915" s="192" t="str">
        <f>MID(H915,6,3)</f>
        <v>113</v>
      </c>
      <c r="C915" s="192" t="str">
        <f>"1/1/"&amp;A915</f>
        <v>1/1/2015</v>
      </c>
      <c r="D915" s="192">
        <f>DATEVALUE(C915)</f>
        <v>42005</v>
      </c>
      <c r="E915" s="192">
        <f>D915+B915-1</f>
        <v>42117</v>
      </c>
      <c r="F915" s="191">
        <f>E915</f>
        <v>42117</v>
      </c>
      <c r="G915" s="191">
        <f t="shared" si="150"/>
        <v>42117</v>
      </c>
      <c r="H915" s="192" t="s">
        <v>3733</v>
      </c>
      <c r="I915" s="192"/>
      <c r="J915" s="216" t="s">
        <v>3877</v>
      </c>
      <c r="K915" s="192" t="s">
        <v>37</v>
      </c>
      <c r="L915" s="192" t="s">
        <v>37</v>
      </c>
      <c r="M915" s="192" t="s">
        <v>37</v>
      </c>
      <c r="N915" s="192" t="s">
        <v>37</v>
      </c>
      <c r="O915" s="192" t="s">
        <v>37</v>
      </c>
      <c r="P915" s="192" t="s">
        <v>37</v>
      </c>
      <c r="Q915" s="192" t="s">
        <v>37</v>
      </c>
      <c r="R915" s="192" t="s">
        <v>37</v>
      </c>
      <c r="S915" s="192"/>
      <c r="T915" s="192" t="s">
        <v>37</v>
      </c>
      <c r="U915" s="192" t="s">
        <v>37</v>
      </c>
      <c r="V915" s="192" t="s">
        <v>37</v>
      </c>
      <c r="W915" s="192"/>
      <c r="X915" s="192"/>
      <c r="Y915" s="192" t="s">
        <v>37</v>
      </c>
      <c r="Z915" s="192" t="s">
        <v>37</v>
      </c>
      <c r="AA915" s="195" t="s">
        <v>3904</v>
      </c>
    </row>
    <row r="916" spans="1:27" s="217" customFormat="1" x14ac:dyDescent="0.3">
      <c r="A916" s="192"/>
      <c r="B916" s="192"/>
      <c r="C916" s="192"/>
      <c r="D916" s="192"/>
      <c r="E916" s="192"/>
      <c r="F916" s="191"/>
      <c r="G916" s="191">
        <f t="shared" si="150"/>
        <v>42117</v>
      </c>
      <c r="H916" s="192" t="s">
        <v>3733</v>
      </c>
      <c r="I916" s="192" t="s">
        <v>3656</v>
      </c>
      <c r="J916" s="216" t="s">
        <v>3774</v>
      </c>
      <c r="K916" s="192"/>
      <c r="L916" s="192"/>
      <c r="M916" s="192"/>
      <c r="N916" s="192"/>
      <c r="O916" s="192" t="s">
        <v>37</v>
      </c>
      <c r="P916" s="192"/>
      <c r="Q916" s="192"/>
      <c r="R916" s="192"/>
      <c r="S916" s="192"/>
      <c r="T916" s="192"/>
      <c r="U916" s="192"/>
      <c r="V916" s="192"/>
      <c r="W916" s="192"/>
      <c r="X916" s="192"/>
      <c r="Y916" s="192"/>
      <c r="Z916" s="192"/>
      <c r="AA916" s="195" t="s">
        <v>3759</v>
      </c>
    </row>
    <row r="917" spans="1:27" s="217" customFormat="1" x14ac:dyDescent="0.3">
      <c r="A917" s="192" t="str">
        <f>LEFT(H917,4)</f>
        <v>2015</v>
      </c>
      <c r="B917" s="192" t="str">
        <f>MID(H917,6,3)</f>
        <v>113</v>
      </c>
      <c r="C917" s="192" t="str">
        <f>"1/1/"&amp;A917</f>
        <v>1/1/2015</v>
      </c>
      <c r="D917" s="192">
        <f>DATEVALUE(C917)</f>
        <v>42005</v>
      </c>
      <c r="E917" s="192">
        <f>D917+B917-1</f>
        <v>42117</v>
      </c>
      <c r="F917" s="191">
        <f>E917</f>
        <v>42117</v>
      </c>
      <c r="G917" s="191">
        <f t="shared" si="150"/>
        <v>42117</v>
      </c>
      <c r="H917" s="194" t="s">
        <v>3656</v>
      </c>
      <c r="I917" s="192"/>
      <c r="J917" s="193" t="s">
        <v>4389</v>
      </c>
      <c r="K917" s="194" t="s">
        <v>37</v>
      </c>
      <c r="L917" s="192"/>
      <c r="M917" s="192"/>
      <c r="N917" s="192"/>
      <c r="O917" s="192"/>
      <c r="P917" s="192"/>
      <c r="Q917" s="192" t="s">
        <v>37</v>
      </c>
      <c r="R917" s="192"/>
      <c r="S917" s="192"/>
      <c r="T917" s="192"/>
      <c r="U917" s="192"/>
      <c r="V917" s="192" t="s">
        <v>37</v>
      </c>
      <c r="W917" s="192"/>
      <c r="X917" s="194"/>
      <c r="Y917" s="192" t="s">
        <v>37</v>
      </c>
      <c r="Z917" s="192" t="s">
        <v>37</v>
      </c>
      <c r="AA917" s="218" t="s">
        <v>3836</v>
      </c>
    </row>
    <row r="918" spans="1:27" s="217" customFormat="1" x14ac:dyDescent="0.3">
      <c r="A918" s="192"/>
      <c r="B918" s="192"/>
      <c r="C918" s="192"/>
      <c r="D918" s="192"/>
      <c r="E918" s="192"/>
      <c r="F918" s="191"/>
      <c r="G918" s="191">
        <f t="shared" si="150"/>
        <v>42117</v>
      </c>
      <c r="H918" s="192" t="s">
        <v>3656</v>
      </c>
      <c r="I918" s="192" t="s">
        <v>3734</v>
      </c>
      <c r="J918" s="216" t="s">
        <v>3810</v>
      </c>
      <c r="K918" s="192"/>
      <c r="L918" s="192"/>
      <c r="M918" s="192"/>
      <c r="N918" s="192"/>
      <c r="O918" s="192" t="s">
        <v>37</v>
      </c>
      <c r="P918" s="192"/>
      <c r="Q918" s="192"/>
      <c r="R918" s="192"/>
      <c r="S918" s="192"/>
      <c r="T918" s="192"/>
      <c r="U918" s="192"/>
      <c r="V918" s="192"/>
      <c r="W918" s="192"/>
      <c r="X918" s="192"/>
      <c r="Y918" s="192"/>
      <c r="Z918" s="192"/>
      <c r="AA918" s="195" t="s">
        <v>3760</v>
      </c>
    </row>
    <row r="919" spans="1:27" s="217" customFormat="1" x14ac:dyDescent="0.3">
      <c r="A919" s="192"/>
      <c r="B919" s="192"/>
      <c r="C919" s="192"/>
      <c r="D919" s="192"/>
      <c r="E919" s="192"/>
      <c r="F919" s="192"/>
      <c r="G919" s="191">
        <f t="shared" si="150"/>
        <v>42117</v>
      </c>
      <c r="H919" s="192" t="s">
        <v>3627</v>
      </c>
      <c r="I919" s="192" t="s">
        <v>3657</v>
      </c>
      <c r="J919" s="216" t="s">
        <v>3590</v>
      </c>
      <c r="K919" s="192" t="s">
        <v>37</v>
      </c>
      <c r="L919" s="192"/>
      <c r="M919" s="192"/>
      <c r="N919" s="192"/>
      <c r="O919" s="192"/>
      <c r="P919" s="192"/>
      <c r="Q919" s="192" t="s">
        <v>37</v>
      </c>
      <c r="R919" s="192"/>
      <c r="S919" s="192"/>
      <c r="T919" s="192"/>
      <c r="U919" s="192"/>
      <c r="V919" s="192" t="s">
        <v>37</v>
      </c>
      <c r="W919" s="192"/>
      <c r="X919" s="192"/>
      <c r="Y919" s="192"/>
      <c r="Z919" s="192"/>
      <c r="AA919" s="195" t="s">
        <v>3540</v>
      </c>
    </row>
    <row r="920" spans="1:27" s="217" customFormat="1" x14ac:dyDescent="0.3">
      <c r="A920" s="192" t="str">
        <f>LEFT(H920,4)</f>
        <v>2015</v>
      </c>
      <c r="B920" s="192" t="str">
        <f>MID(H920,6,3)</f>
        <v>113</v>
      </c>
      <c r="C920" s="192" t="str">
        <f>"1/1/"&amp;A920</f>
        <v>1/1/2015</v>
      </c>
      <c r="D920" s="192">
        <f>DATEVALUE(C920)</f>
        <v>42005</v>
      </c>
      <c r="E920" s="192">
        <f>D920+B920-1</f>
        <v>42117</v>
      </c>
      <c r="F920" s="191">
        <f>E920</f>
        <v>42117</v>
      </c>
      <c r="G920" s="191">
        <f t="shared" si="150"/>
        <v>42117</v>
      </c>
      <c r="H920" s="192" t="s">
        <v>3657</v>
      </c>
      <c r="I920" s="192" t="s">
        <v>3659</v>
      </c>
      <c r="J920" s="193" t="s">
        <v>3591</v>
      </c>
      <c r="K920" s="194" t="s">
        <v>37</v>
      </c>
      <c r="L920" s="192"/>
      <c r="M920" s="192"/>
      <c r="N920" s="192"/>
      <c r="O920" s="192"/>
      <c r="P920" s="192"/>
      <c r="Q920" s="192" t="s">
        <v>37</v>
      </c>
      <c r="R920" s="192"/>
      <c r="S920" s="192"/>
      <c r="T920" s="192"/>
      <c r="U920" s="192"/>
      <c r="V920" s="192" t="s">
        <v>37</v>
      </c>
      <c r="W920" s="192"/>
      <c r="X920" s="194"/>
      <c r="Y920" s="192"/>
      <c r="Z920" s="192"/>
      <c r="AA920" s="195" t="s">
        <v>3520</v>
      </c>
    </row>
    <row r="921" spans="1:27" s="217" customFormat="1" ht="22.8" x14ac:dyDescent="0.3">
      <c r="A921" s="192" t="str">
        <f>LEFT(H921,4)</f>
        <v>2015</v>
      </c>
      <c r="B921" s="192" t="str">
        <f>MID(H921,6,3)</f>
        <v>116</v>
      </c>
      <c r="C921" s="192" t="str">
        <f>"1/1/"&amp;A921</f>
        <v>1/1/2015</v>
      </c>
      <c r="D921" s="192">
        <f>DATEVALUE(C921)</f>
        <v>42005</v>
      </c>
      <c r="E921" s="192">
        <f>D921+B921-1</f>
        <v>42120</v>
      </c>
      <c r="F921" s="191">
        <f>E921</f>
        <v>42120</v>
      </c>
      <c r="G921" s="191">
        <f t="shared" si="150"/>
        <v>42120</v>
      </c>
      <c r="H921" s="192" t="s">
        <v>3734</v>
      </c>
      <c r="I921" s="192"/>
      <c r="J921" s="216" t="s">
        <v>3878</v>
      </c>
      <c r="K921" s="192" t="s">
        <v>37</v>
      </c>
      <c r="L921" s="192" t="s">
        <v>37</v>
      </c>
      <c r="M921" s="192" t="s">
        <v>37</v>
      </c>
      <c r="N921" s="192" t="s">
        <v>37</v>
      </c>
      <c r="O921" s="192" t="s">
        <v>37</v>
      </c>
      <c r="P921" s="192" t="s">
        <v>37</v>
      </c>
      <c r="Q921" s="192" t="s">
        <v>37</v>
      </c>
      <c r="R921" s="192" t="s">
        <v>37</v>
      </c>
      <c r="S921" s="192"/>
      <c r="T921" s="192" t="s">
        <v>37</v>
      </c>
      <c r="U921" s="192" t="s">
        <v>37</v>
      </c>
      <c r="V921" s="192" t="s">
        <v>37</v>
      </c>
      <c r="W921" s="192"/>
      <c r="X921" s="192"/>
      <c r="Y921" s="192" t="s">
        <v>37</v>
      </c>
      <c r="Z921" s="192" t="s">
        <v>37</v>
      </c>
      <c r="AA921" s="195" t="s">
        <v>3904</v>
      </c>
    </row>
    <row r="922" spans="1:27" s="217" customFormat="1" x14ac:dyDescent="0.3">
      <c r="A922" s="192"/>
      <c r="B922" s="192"/>
      <c r="C922" s="192"/>
      <c r="D922" s="192"/>
      <c r="E922" s="192"/>
      <c r="F922" s="191"/>
      <c r="G922" s="191">
        <f t="shared" si="150"/>
        <v>42120</v>
      </c>
      <c r="H922" s="192" t="s">
        <v>3734</v>
      </c>
      <c r="I922" s="192" t="s">
        <v>3658</v>
      </c>
      <c r="J922" s="216" t="s">
        <v>3775</v>
      </c>
      <c r="K922" s="192"/>
      <c r="L922" s="192"/>
      <c r="M922" s="192"/>
      <c r="N922" s="192"/>
      <c r="O922" s="192" t="s">
        <v>37</v>
      </c>
      <c r="P922" s="192"/>
      <c r="Q922" s="192"/>
      <c r="R922" s="192"/>
      <c r="S922" s="192"/>
      <c r="T922" s="192"/>
      <c r="U922" s="192"/>
      <c r="V922" s="192"/>
      <c r="W922" s="192"/>
      <c r="X922" s="192"/>
      <c r="Y922" s="192"/>
      <c r="Z922" s="192"/>
      <c r="AA922" s="195" t="s">
        <v>3759</v>
      </c>
    </row>
    <row r="923" spans="1:27" s="217" customFormat="1" x14ac:dyDescent="0.3">
      <c r="A923" s="192" t="str">
        <f>LEFT(H923,4)</f>
        <v>2015</v>
      </c>
      <c r="B923" s="192" t="str">
        <f>MID(H923,6,3)</f>
        <v>116</v>
      </c>
      <c r="C923" s="192" t="str">
        <f>"1/1/"&amp;A923</f>
        <v>1/1/2015</v>
      </c>
      <c r="D923" s="192">
        <f>DATEVALUE(C923)</f>
        <v>42005</v>
      </c>
      <c r="E923" s="192">
        <f>D923+B923-1</f>
        <v>42120</v>
      </c>
      <c r="F923" s="191">
        <f>E923</f>
        <v>42120</v>
      </c>
      <c r="G923" s="191">
        <f t="shared" si="150"/>
        <v>42120</v>
      </c>
      <c r="H923" s="194" t="s">
        <v>3658</v>
      </c>
      <c r="I923" s="192"/>
      <c r="J923" s="193" t="s">
        <v>4390</v>
      </c>
      <c r="K923" s="194" t="s">
        <v>37</v>
      </c>
      <c r="L923" s="192"/>
      <c r="M923" s="192"/>
      <c r="N923" s="192"/>
      <c r="O923" s="192"/>
      <c r="P923" s="192"/>
      <c r="Q923" s="192" t="s">
        <v>37</v>
      </c>
      <c r="R923" s="192"/>
      <c r="S923" s="192"/>
      <c r="T923" s="192"/>
      <c r="U923" s="192"/>
      <c r="V923" s="192" t="s">
        <v>37</v>
      </c>
      <c r="W923" s="192"/>
      <c r="X923" s="194"/>
      <c r="Y923" s="192" t="s">
        <v>37</v>
      </c>
      <c r="Z923" s="192" t="s">
        <v>37</v>
      </c>
      <c r="AA923" s="218" t="s">
        <v>3836</v>
      </c>
    </row>
    <row r="924" spans="1:27" s="217" customFormat="1" x14ac:dyDescent="0.3">
      <c r="A924" s="192"/>
      <c r="B924" s="192"/>
      <c r="C924" s="192"/>
      <c r="D924" s="192"/>
      <c r="E924" s="192"/>
      <c r="F924" s="191"/>
      <c r="G924" s="191">
        <f t="shared" si="150"/>
        <v>42120</v>
      </c>
      <c r="H924" s="192" t="s">
        <v>3658</v>
      </c>
      <c r="I924" s="192" t="s">
        <v>3735</v>
      </c>
      <c r="J924" s="216" t="s">
        <v>3811</v>
      </c>
      <c r="K924" s="192"/>
      <c r="L924" s="192"/>
      <c r="M924" s="192"/>
      <c r="N924" s="192"/>
      <c r="O924" s="192" t="s">
        <v>37</v>
      </c>
      <c r="P924" s="192"/>
      <c r="Q924" s="192"/>
      <c r="R924" s="192"/>
      <c r="S924" s="192"/>
      <c r="T924" s="192"/>
      <c r="U924" s="192"/>
      <c r="V924" s="192"/>
      <c r="W924" s="192"/>
      <c r="X924" s="192"/>
      <c r="Y924" s="192"/>
      <c r="Z924" s="192"/>
      <c r="AA924" s="195" t="s">
        <v>3760</v>
      </c>
    </row>
    <row r="925" spans="1:27" s="217" customFormat="1" x14ac:dyDescent="0.3">
      <c r="A925" s="192"/>
      <c r="B925" s="192"/>
      <c r="C925" s="192"/>
      <c r="D925" s="192"/>
      <c r="E925" s="192"/>
      <c r="F925" s="192"/>
      <c r="G925" s="191">
        <f t="shared" si="150"/>
        <v>42120</v>
      </c>
      <c r="H925" s="192" t="s">
        <v>3659</v>
      </c>
      <c r="I925" s="192" t="s">
        <v>3660</v>
      </c>
      <c r="J925" s="216" t="s">
        <v>3592</v>
      </c>
      <c r="K925" s="192" t="s">
        <v>37</v>
      </c>
      <c r="L925" s="192"/>
      <c r="M925" s="192"/>
      <c r="N925" s="192"/>
      <c r="O925" s="192"/>
      <c r="P925" s="192"/>
      <c r="Q925" s="192" t="s">
        <v>37</v>
      </c>
      <c r="R925" s="192"/>
      <c r="S925" s="192"/>
      <c r="T925" s="192"/>
      <c r="U925" s="192"/>
      <c r="V925" s="192" t="s">
        <v>37</v>
      </c>
      <c r="W925" s="192"/>
      <c r="X925" s="192"/>
      <c r="Y925" s="192"/>
      <c r="Z925" s="192"/>
      <c r="AA925" s="195" t="s">
        <v>3540</v>
      </c>
    </row>
    <row r="926" spans="1:27" s="217" customFormat="1" x14ac:dyDescent="0.3">
      <c r="A926" s="192" t="str">
        <f>LEFT(H926,4)</f>
        <v>2015</v>
      </c>
      <c r="B926" s="192" t="str">
        <f>MID(H926,6,3)</f>
        <v>116</v>
      </c>
      <c r="C926" s="192" t="str">
        <f>"1/1/"&amp;A926</f>
        <v>1/1/2015</v>
      </c>
      <c r="D926" s="192">
        <f>DATEVALUE(C926)</f>
        <v>42005</v>
      </c>
      <c r="E926" s="192">
        <f>D926+B926-1</f>
        <v>42120</v>
      </c>
      <c r="F926" s="191">
        <f>E926</f>
        <v>42120</v>
      </c>
      <c r="G926" s="191">
        <f t="shared" si="150"/>
        <v>42120</v>
      </c>
      <c r="H926" s="192" t="s">
        <v>3660</v>
      </c>
      <c r="I926" s="192" t="s">
        <v>3662</v>
      </c>
      <c r="J926" s="193" t="s">
        <v>3593</v>
      </c>
      <c r="K926" s="194" t="s">
        <v>37</v>
      </c>
      <c r="L926" s="192"/>
      <c r="M926" s="192"/>
      <c r="N926" s="192"/>
      <c r="O926" s="192"/>
      <c r="P926" s="192"/>
      <c r="Q926" s="192" t="s">
        <v>37</v>
      </c>
      <c r="R926" s="192"/>
      <c r="S926" s="192"/>
      <c r="T926" s="192"/>
      <c r="U926" s="192"/>
      <c r="V926" s="192" t="s">
        <v>37</v>
      </c>
      <c r="W926" s="192"/>
      <c r="X926" s="194"/>
      <c r="Y926" s="192"/>
      <c r="Z926" s="192"/>
      <c r="AA926" s="195" t="s">
        <v>3520</v>
      </c>
    </row>
    <row r="927" spans="1:27" s="217" customFormat="1" ht="22.8" x14ac:dyDescent="0.3">
      <c r="A927" s="192" t="str">
        <f>LEFT(H927,4)</f>
        <v>2015</v>
      </c>
      <c r="B927" s="192" t="str">
        <f>MID(H927,6,3)</f>
        <v>119</v>
      </c>
      <c r="C927" s="192" t="str">
        <f>"1/1/"&amp;A927</f>
        <v>1/1/2015</v>
      </c>
      <c r="D927" s="192">
        <f>DATEVALUE(C927)</f>
        <v>42005</v>
      </c>
      <c r="E927" s="192">
        <f>D927+B927-1</f>
        <v>42123</v>
      </c>
      <c r="F927" s="191">
        <f>E927</f>
        <v>42123</v>
      </c>
      <c r="G927" s="191">
        <f t="shared" si="150"/>
        <v>42123</v>
      </c>
      <c r="H927" s="192" t="s">
        <v>3735</v>
      </c>
      <c r="I927" s="192"/>
      <c r="J927" s="216" t="s">
        <v>3879</v>
      </c>
      <c r="K927" s="192" t="s">
        <v>37</v>
      </c>
      <c r="L927" s="192" t="s">
        <v>37</v>
      </c>
      <c r="M927" s="192" t="s">
        <v>37</v>
      </c>
      <c r="N927" s="192" t="s">
        <v>37</v>
      </c>
      <c r="O927" s="192" t="s">
        <v>37</v>
      </c>
      <c r="P927" s="192" t="s">
        <v>37</v>
      </c>
      <c r="Q927" s="192" t="s">
        <v>37</v>
      </c>
      <c r="R927" s="192" t="s">
        <v>37</v>
      </c>
      <c r="S927" s="192"/>
      <c r="T927" s="192" t="s">
        <v>37</v>
      </c>
      <c r="U927" s="192" t="s">
        <v>37</v>
      </c>
      <c r="V927" s="192" t="s">
        <v>37</v>
      </c>
      <c r="W927" s="192"/>
      <c r="X927" s="192"/>
      <c r="Y927" s="192" t="s">
        <v>37</v>
      </c>
      <c r="Z927" s="192" t="s">
        <v>37</v>
      </c>
      <c r="AA927" s="195" t="s">
        <v>3904</v>
      </c>
    </row>
    <row r="928" spans="1:27" s="217" customFormat="1" x14ac:dyDescent="0.3">
      <c r="A928" s="192"/>
      <c r="B928" s="192"/>
      <c r="C928" s="192"/>
      <c r="D928" s="192"/>
      <c r="E928" s="192"/>
      <c r="F928" s="191"/>
      <c r="G928" s="191">
        <f t="shared" si="150"/>
        <v>42123</v>
      </c>
      <c r="H928" s="192" t="s">
        <v>3735</v>
      </c>
      <c r="I928" s="192" t="s">
        <v>3661</v>
      </c>
      <c r="J928" s="216" t="s">
        <v>3776</v>
      </c>
      <c r="K928" s="192"/>
      <c r="L928" s="192"/>
      <c r="M928" s="192"/>
      <c r="N928" s="192"/>
      <c r="O928" s="192" t="s">
        <v>37</v>
      </c>
      <c r="P928" s="192"/>
      <c r="Q928" s="192"/>
      <c r="R928" s="192"/>
      <c r="S928" s="192"/>
      <c r="T928" s="192"/>
      <c r="U928" s="192"/>
      <c r="V928" s="192"/>
      <c r="W928" s="192"/>
      <c r="X928" s="192"/>
      <c r="Y928" s="192"/>
      <c r="Z928" s="192"/>
      <c r="AA928" s="195" t="s">
        <v>3759</v>
      </c>
    </row>
    <row r="929" spans="1:27" s="217" customFormat="1" x14ac:dyDescent="0.3">
      <c r="A929" s="192" t="str">
        <f>LEFT(H929,4)</f>
        <v>2015</v>
      </c>
      <c r="B929" s="192" t="str">
        <f>MID(H929,6,3)</f>
        <v>119</v>
      </c>
      <c r="C929" s="192" t="str">
        <f>"1/1/"&amp;A929</f>
        <v>1/1/2015</v>
      </c>
      <c r="D929" s="192">
        <f>DATEVALUE(C929)</f>
        <v>42005</v>
      </c>
      <c r="E929" s="192">
        <f>D929+B929-1</f>
        <v>42123</v>
      </c>
      <c r="F929" s="191">
        <f>E929</f>
        <v>42123</v>
      </c>
      <c r="G929" s="191">
        <f t="shared" si="150"/>
        <v>42123</v>
      </c>
      <c r="H929" s="194" t="s">
        <v>3661</v>
      </c>
      <c r="I929" s="192"/>
      <c r="J929" s="193" t="s">
        <v>4391</v>
      </c>
      <c r="K929" s="194" t="s">
        <v>37</v>
      </c>
      <c r="L929" s="192"/>
      <c r="M929" s="192"/>
      <c r="N929" s="192"/>
      <c r="O929" s="192"/>
      <c r="P929" s="192"/>
      <c r="Q929" s="192" t="s">
        <v>37</v>
      </c>
      <c r="R929" s="192"/>
      <c r="S929" s="192"/>
      <c r="T929" s="192"/>
      <c r="U929" s="192"/>
      <c r="V929" s="192" t="s">
        <v>37</v>
      </c>
      <c r="W929" s="192"/>
      <c r="X929" s="194"/>
      <c r="Y929" s="192" t="s">
        <v>37</v>
      </c>
      <c r="Z929" s="192" t="s">
        <v>37</v>
      </c>
      <c r="AA929" s="218" t="s">
        <v>3836</v>
      </c>
    </row>
    <row r="930" spans="1:27" s="217" customFormat="1" x14ac:dyDescent="0.3">
      <c r="A930" s="192"/>
      <c r="B930" s="192"/>
      <c r="C930" s="192"/>
      <c r="D930" s="192"/>
      <c r="E930" s="192"/>
      <c r="F930" s="191"/>
      <c r="G930" s="191">
        <f t="shared" si="150"/>
        <v>42123</v>
      </c>
      <c r="H930" s="192" t="s">
        <v>3661</v>
      </c>
      <c r="I930" s="192" t="s">
        <v>3736</v>
      </c>
      <c r="J930" s="216" t="s">
        <v>3812</v>
      </c>
      <c r="K930" s="192"/>
      <c r="L930" s="192"/>
      <c r="M930" s="192"/>
      <c r="N930" s="192"/>
      <c r="O930" s="192" t="s">
        <v>37</v>
      </c>
      <c r="P930" s="192"/>
      <c r="Q930" s="192"/>
      <c r="R930" s="192"/>
      <c r="S930" s="192"/>
      <c r="T930" s="192"/>
      <c r="U930" s="192"/>
      <c r="V930" s="192"/>
      <c r="W930" s="192"/>
      <c r="X930" s="192"/>
      <c r="Y930" s="192"/>
      <c r="Z930" s="192"/>
      <c r="AA930" s="195" t="s">
        <v>3760</v>
      </c>
    </row>
    <row r="931" spans="1:27" s="217" customFormat="1" x14ac:dyDescent="0.3">
      <c r="A931" s="192"/>
      <c r="B931" s="192"/>
      <c r="C931" s="192"/>
      <c r="D931" s="192"/>
      <c r="E931" s="192"/>
      <c r="F931" s="192"/>
      <c r="G931" s="191">
        <f t="shared" si="150"/>
        <v>42123</v>
      </c>
      <c r="H931" s="192" t="s">
        <v>3662</v>
      </c>
      <c r="I931" s="192" t="s">
        <v>3663</v>
      </c>
      <c r="J931" s="216" t="s">
        <v>3594</v>
      </c>
      <c r="K931" s="192" t="s">
        <v>37</v>
      </c>
      <c r="L931" s="192"/>
      <c r="M931" s="192"/>
      <c r="N931" s="192"/>
      <c r="O931" s="192"/>
      <c r="P931" s="192"/>
      <c r="Q931" s="192" t="s">
        <v>37</v>
      </c>
      <c r="R931" s="192"/>
      <c r="S931" s="192"/>
      <c r="T931" s="192"/>
      <c r="U931" s="192"/>
      <c r="V931" s="192" t="s">
        <v>37</v>
      </c>
      <c r="W931" s="192"/>
      <c r="X931" s="192"/>
      <c r="Y931" s="192"/>
      <c r="Z931" s="192"/>
      <c r="AA931" s="195" t="s">
        <v>3540</v>
      </c>
    </row>
    <row r="932" spans="1:27" s="217" customFormat="1" x14ac:dyDescent="0.3">
      <c r="A932" s="192" t="str">
        <f>LEFT(H932,4)</f>
        <v>2015</v>
      </c>
      <c r="B932" s="192" t="str">
        <f>MID(H932,6,3)</f>
        <v>119</v>
      </c>
      <c r="C932" s="192" t="str">
        <f>"1/1/"&amp;A932</f>
        <v>1/1/2015</v>
      </c>
      <c r="D932" s="192">
        <f>DATEVALUE(C932)</f>
        <v>42005</v>
      </c>
      <c r="E932" s="192">
        <f>D932+B932-1</f>
        <v>42123</v>
      </c>
      <c r="F932" s="191">
        <f>E932</f>
        <v>42123</v>
      </c>
      <c r="G932" s="191">
        <f t="shared" si="150"/>
        <v>42123</v>
      </c>
      <c r="H932" s="192" t="s">
        <v>3663</v>
      </c>
      <c r="I932" s="192" t="s">
        <v>3665</v>
      </c>
      <c r="J932" s="193" t="s">
        <v>3595</v>
      </c>
      <c r="K932" s="194" t="s">
        <v>37</v>
      </c>
      <c r="L932" s="192"/>
      <c r="M932" s="192"/>
      <c r="N932" s="192"/>
      <c r="O932" s="192"/>
      <c r="P932" s="192"/>
      <c r="Q932" s="192" t="s">
        <v>37</v>
      </c>
      <c r="R932" s="192"/>
      <c r="S932" s="192"/>
      <c r="T932" s="192"/>
      <c r="U932" s="192"/>
      <c r="V932" s="192" t="s">
        <v>37</v>
      </c>
      <c r="W932" s="192"/>
      <c r="X932" s="194"/>
      <c r="Y932" s="192"/>
      <c r="Z932" s="192"/>
      <c r="AA932" s="195" t="s">
        <v>3520</v>
      </c>
    </row>
    <row r="933" spans="1:27" s="217" customFormat="1" x14ac:dyDescent="0.3">
      <c r="A933" s="192" t="str">
        <f>LEFT(H933,4)</f>
        <v>2015</v>
      </c>
      <c r="B933" s="192" t="str">
        <f>MID(H933,6,3)</f>
        <v>120</v>
      </c>
      <c r="C933" s="192" t="str">
        <f>"1/1/"&amp;A933</f>
        <v>1/1/2015</v>
      </c>
      <c r="D933" s="192">
        <f>DATEVALUE(C933)</f>
        <v>42005</v>
      </c>
      <c r="E933" s="192">
        <f>D933+B933-1</f>
        <v>42124</v>
      </c>
      <c r="F933" s="191">
        <f>E933</f>
        <v>42124</v>
      </c>
      <c r="G933" s="191">
        <f t="shared" si="150"/>
        <v>42124</v>
      </c>
      <c r="H933" s="219" t="s">
        <v>4007</v>
      </c>
      <c r="I933" s="192"/>
      <c r="J933" s="193" t="s">
        <v>4008</v>
      </c>
      <c r="K933" s="194" t="s">
        <v>37</v>
      </c>
      <c r="L933" s="192"/>
      <c r="M933" s="192"/>
      <c r="N933" s="192"/>
      <c r="O933" s="192"/>
      <c r="P933" s="192"/>
      <c r="Q933" s="192"/>
      <c r="R933" s="192"/>
      <c r="S933" s="192"/>
      <c r="T933" s="192"/>
      <c r="U933" s="192"/>
      <c r="V933" s="192"/>
      <c r="W933" s="192"/>
      <c r="X933" s="194" t="s">
        <v>37</v>
      </c>
      <c r="Y933" s="192"/>
      <c r="Z933" s="192"/>
      <c r="AA933" s="216"/>
    </row>
    <row r="934" spans="1:27" s="217" customFormat="1" ht="22.8" x14ac:dyDescent="0.3">
      <c r="A934" s="192" t="str">
        <f>LEFT(H934,4)</f>
        <v>2015</v>
      </c>
      <c r="B934" s="192" t="str">
        <f>MID(H934,6,3)</f>
        <v>122</v>
      </c>
      <c r="C934" s="192" t="str">
        <f>"1/1/"&amp;A934</f>
        <v>1/1/2015</v>
      </c>
      <c r="D934" s="192">
        <f>DATEVALUE(C934)</f>
        <v>42005</v>
      </c>
      <c r="E934" s="192">
        <f>D934+B934-1</f>
        <v>42126</v>
      </c>
      <c r="F934" s="191">
        <f>E934</f>
        <v>42126</v>
      </c>
      <c r="G934" s="191">
        <f t="shared" si="150"/>
        <v>42126</v>
      </c>
      <c r="H934" s="192" t="s">
        <v>3736</v>
      </c>
      <c r="I934" s="192"/>
      <c r="J934" s="216" t="s">
        <v>3880</v>
      </c>
      <c r="K934" s="192" t="s">
        <v>37</v>
      </c>
      <c r="L934" s="192" t="s">
        <v>37</v>
      </c>
      <c r="M934" s="192" t="s">
        <v>37</v>
      </c>
      <c r="N934" s="192" t="s">
        <v>37</v>
      </c>
      <c r="O934" s="192" t="s">
        <v>37</v>
      </c>
      <c r="P934" s="192" t="s">
        <v>37</v>
      </c>
      <c r="Q934" s="192" t="s">
        <v>37</v>
      </c>
      <c r="R934" s="192" t="s">
        <v>37</v>
      </c>
      <c r="S934" s="192"/>
      <c r="T934" s="192" t="s">
        <v>37</v>
      </c>
      <c r="U934" s="192" t="s">
        <v>37</v>
      </c>
      <c r="V934" s="192" t="s">
        <v>37</v>
      </c>
      <c r="W934" s="192"/>
      <c r="X934" s="192"/>
      <c r="Y934" s="192" t="s">
        <v>37</v>
      </c>
      <c r="Z934" s="192" t="s">
        <v>37</v>
      </c>
      <c r="AA934" s="195" t="s">
        <v>3904</v>
      </c>
    </row>
    <row r="935" spans="1:27" s="217" customFormat="1" x14ac:dyDescent="0.3">
      <c r="A935" s="192"/>
      <c r="B935" s="192"/>
      <c r="C935" s="192"/>
      <c r="D935" s="192"/>
      <c r="E935" s="192"/>
      <c r="F935" s="191"/>
      <c r="G935" s="191">
        <f t="shared" si="150"/>
        <v>42126</v>
      </c>
      <c r="H935" s="192" t="s">
        <v>3736</v>
      </c>
      <c r="I935" s="192" t="s">
        <v>3664</v>
      </c>
      <c r="J935" s="216" t="s">
        <v>3777</v>
      </c>
      <c r="K935" s="192"/>
      <c r="L935" s="192"/>
      <c r="M935" s="192"/>
      <c r="N935" s="192"/>
      <c r="O935" s="192" t="s">
        <v>37</v>
      </c>
      <c r="P935" s="192"/>
      <c r="Q935" s="192"/>
      <c r="R935" s="192"/>
      <c r="S935" s="192"/>
      <c r="T935" s="192"/>
      <c r="U935" s="192"/>
      <c r="V935" s="192"/>
      <c r="W935" s="192"/>
      <c r="X935" s="192"/>
      <c r="Y935" s="192"/>
      <c r="Z935" s="192"/>
      <c r="AA935" s="195" t="s">
        <v>3759</v>
      </c>
    </row>
    <row r="936" spans="1:27" s="217" customFormat="1" x14ac:dyDescent="0.3">
      <c r="A936" s="192" t="str">
        <f>LEFT(H936,4)</f>
        <v>2015</v>
      </c>
      <c r="B936" s="192" t="str">
        <f>MID(H936,6,3)</f>
        <v>122</v>
      </c>
      <c r="C936" s="192" t="str">
        <f>"1/1/"&amp;A936</f>
        <v>1/1/2015</v>
      </c>
      <c r="D936" s="192">
        <f>DATEVALUE(C936)</f>
        <v>42005</v>
      </c>
      <c r="E936" s="192">
        <f>D936+B936-1</f>
        <v>42126</v>
      </c>
      <c r="F936" s="191">
        <f>E936</f>
        <v>42126</v>
      </c>
      <c r="G936" s="191">
        <f t="shared" si="150"/>
        <v>42126</v>
      </c>
      <c r="H936" s="194" t="s">
        <v>3664</v>
      </c>
      <c r="I936" s="192"/>
      <c r="J936" s="193" t="s">
        <v>4392</v>
      </c>
      <c r="K936" s="194" t="s">
        <v>37</v>
      </c>
      <c r="L936" s="192"/>
      <c r="M936" s="192"/>
      <c r="N936" s="192"/>
      <c r="O936" s="192"/>
      <c r="P936" s="192"/>
      <c r="Q936" s="192" t="s">
        <v>37</v>
      </c>
      <c r="R936" s="192"/>
      <c r="S936" s="192"/>
      <c r="T936" s="192"/>
      <c r="U936" s="192"/>
      <c r="V936" s="192" t="s">
        <v>37</v>
      </c>
      <c r="W936" s="192"/>
      <c r="X936" s="194"/>
      <c r="Y936" s="192" t="s">
        <v>37</v>
      </c>
      <c r="Z936" s="192" t="s">
        <v>37</v>
      </c>
      <c r="AA936" s="218" t="s">
        <v>3836</v>
      </c>
    </row>
    <row r="937" spans="1:27" s="217" customFormat="1" x14ac:dyDescent="0.3">
      <c r="A937" s="192"/>
      <c r="B937" s="192"/>
      <c r="C937" s="192"/>
      <c r="D937" s="192"/>
      <c r="E937" s="192"/>
      <c r="F937" s="191"/>
      <c r="G937" s="191">
        <f t="shared" si="150"/>
        <v>42126</v>
      </c>
      <c r="H937" s="192" t="s">
        <v>3664</v>
      </c>
      <c r="I937" s="192" t="s">
        <v>3737</v>
      </c>
      <c r="J937" s="216" t="s">
        <v>3813</v>
      </c>
      <c r="K937" s="192"/>
      <c r="L937" s="192"/>
      <c r="M937" s="192"/>
      <c r="N937" s="192"/>
      <c r="O937" s="192" t="s">
        <v>37</v>
      </c>
      <c r="P937" s="192"/>
      <c r="Q937" s="192"/>
      <c r="R937" s="192"/>
      <c r="S937" s="192"/>
      <c r="T937" s="192"/>
      <c r="U937" s="192"/>
      <c r="V937" s="192"/>
      <c r="W937" s="192"/>
      <c r="X937" s="192"/>
      <c r="Y937" s="192"/>
      <c r="Z937" s="192"/>
      <c r="AA937" s="195" t="s">
        <v>3760</v>
      </c>
    </row>
    <row r="938" spans="1:27" s="217" customFormat="1" x14ac:dyDescent="0.3">
      <c r="A938" s="192"/>
      <c r="B938" s="192"/>
      <c r="C938" s="192"/>
      <c r="D938" s="192"/>
      <c r="E938" s="192"/>
      <c r="F938" s="192"/>
      <c r="G938" s="191">
        <f t="shared" si="150"/>
        <v>42126</v>
      </c>
      <c r="H938" s="192" t="s">
        <v>3665</v>
      </c>
      <c r="I938" s="192" t="s">
        <v>3666</v>
      </c>
      <c r="J938" s="216" t="s">
        <v>3596</v>
      </c>
      <c r="K938" s="192" t="s">
        <v>37</v>
      </c>
      <c r="L938" s="192"/>
      <c r="M938" s="192"/>
      <c r="N938" s="192"/>
      <c r="O938" s="192"/>
      <c r="P938" s="192"/>
      <c r="Q938" s="192" t="s">
        <v>37</v>
      </c>
      <c r="R938" s="192"/>
      <c r="S938" s="192"/>
      <c r="T938" s="192"/>
      <c r="U938" s="192"/>
      <c r="V938" s="192" t="s">
        <v>37</v>
      </c>
      <c r="W938" s="192"/>
      <c r="X938" s="192"/>
      <c r="Y938" s="192"/>
      <c r="Z938" s="192"/>
      <c r="AA938" s="195" t="s">
        <v>3540</v>
      </c>
    </row>
    <row r="939" spans="1:27" s="217" customFormat="1" x14ac:dyDescent="0.3">
      <c r="A939" s="192" t="str">
        <f>LEFT(H939,4)</f>
        <v>2015</v>
      </c>
      <c r="B939" s="192" t="str">
        <f>MID(H939,6,3)</f>
        <v>122</v>
      </c>
      <c r="C939" s="192" t="str">
        <f>"1/1/"&amp;A939</f>
        <v>1/1/2015</v>
      </c>
      <c r="D939" s="192">
        <f>DATEVALUE(C939)</f>
        <v>42005</v>
      </c>
      <c r="E939" s="192">
        <f>D939+B939-1</f>
        <v>42126</v>
      </c>
      <c r="F939" s="191">
        <f>E939</f>
        <v>42126</v>
      </c>
      <c r="G939" s="191">
        <f t="shared" si="150"/>
        <v>42126</v>
      </c>
      <c r="H939" s="192" t="s">
        <v>3666</v>
      </c>
      <c r="I939" s="192" t="s">
        <v>3668</v>
      </c>
      <c r="J939" s="193" t="s">
        <v>3597</v>
      </c>
      <c r="K939" s="194" t="s">
        <v>37</v>
      </c>
      <c r="L939" s="192"/>
      <c r="M939" s="192"/>
      <c r="N939" s="192"/>
      <c r="O939" s="192"/>
      <c r="P939" s="192"/>
      <c r="Q939" s="192" t="s">
        <v>37</v>
      </c>
      <c r="R939" s="192"/>
      <c r="S939" s="192"/>
      <c r="T939" s="192"/>
      <c r="U939" s="192"/>
      <c r="V939" s="192" t="s">
        <v>37</v>
      </c>
      <c r="W939" s="192"/>
      <c r="X939" s="194"/>
      <c r="Y939" s="192"/>
      <c r="Z939" s="192"/>
      <c r="AA939" s="195" t="s">
        <v>3520</v>
      </c>
    </row>
    <row r="940" spans="1:27" s="217" customFormat="1" ht="22.8" x14ac:dyDescent="0.3">
      <c r="A940" s="192" t="str">
        <f>LEFT(H940,4)</f>
        <v>2015</v>
      </c>
      <c r="B940" s="192" t="str">
        <f>MID(H940,6,3)</f>
        <v>125</v>
      </c>
      <c r="C940" s="192" t="str">
        <f>"1/1/"&amp;A940</f>
        <v>1/1/2015</v>
      </c>
      <c r="D940" s="192">
        <f>DATEVALUE(C940)</f>
        <v>42005</v>
      </c>
      <c r="E940" s="192">
        <f>D940+B940-1</f>
        <v>42129</v>
      </c>
      <c r="F940" s="191">
        <f>E940</f>
        <v>42129</v>
      </c>
      <c r="G940" s="191">
        <f t="shared" si="150"/>
        <v>42129</v>
      </c>
      <c r="H940" s="192" t="s">
        <v>3737</v>
      </c>
      <c r="I940" s="192"/>
      <c r="J940" s="216" t="s">
        <v>3881</v>
      </c>
      <c r="K940" s="192" t="s">
        <v>37</v>
      </c>
      <c r="L940" s="192" t="s">
        <v>37</v>
      </c>
      <c r="M940" s="192" t="s">
        <v>37</v>
      </c>
      <c r="N940" s="192" t="s">
        <v>37</v>
      </c>
      <c r="O940" s="192" t="s">
        <v>37</v>
      </c>
      <c r="P940" s="192" t="s">
        <v>37</v>
      </c>
      <c r="Q940" s="192" t="s">
        <v>37</v>
      </c>
      <c r="R940" s="192" t="s">
        <v>37</v>
      </c>
      <c r="S940" s="192"/>
      <c r="T940" s="192" t="s">
        <v>37</v>
      </c>
      <c r="U940" s="192" t="s">
        <v>37</v>
      </c>
      <c r="V940" s="192" t="s">
        <v>37</v>
      </c>
      <c r="W940" s="192"/>
      <c r="X940" s="192"/>
      <c r="Y940" s="192" t="s">
        <v>37</v>
      </c>
      <c r="Z940" s="192" t="s">
        <v>37</v>
      </c>
      <c r="AA940" s="195" t="s">
        <v>3904</v>
      </c>
    </row>
    <row r="941" spans="1:27" s="217" customFormat="1" x14ac:dyDescent="0.3">
      <c r="A941" s="192"/>
      <c r="B941" s="192"/>
      <c r="C941" s="192"/>
      <c r="D941" s="192"/>
      <c r="E941" s="192"/>
      <c r="F941" s="191"/>
      <c r="G941" s="191">
        <f t="shared" si="150"/>
        <v>42129</v>
      </c>
      <c r="H941" s="192" t="s">
        <v>3737</v>
      </c>
      <c r="I941" s="192" t="s">
        <v>3667</v>
      </c>
      <c r="J941" s="216" t="s">
        <v>3778</v>
      </c>
      <c r="K941" s="192"/>
      <c r="L941" s="192"/>
      <c r="M941" s="192"/>
      <c r="N941" s="192"/>
      <c r="O941" s="192" t="s">
        <v>37</v>
      </c>
      <c r="P941" s="192"/>
      <c r="Q941" s="192"/>
      <c r="R941" s="192"/>
      <c r="S941" s="192"/>
      <c r="T941" s="192"/>
      <c r="U941" s="192"/>
      <c r="V941" s="192"/>
      <c r="W941" s="192"/>
      <c r="X941" s="192"/>
      <c r="Y941" s="192"/>
      <c r="Z941" s="192"/>
      <c r="AA941" s="195" t="s">
        <v>3759</v>
      </c>
    </row>
    <row r="942" spans="1:27" s="217" customFormat="1" x14ac:dyDescent="0.3">
      <c r="A942" s="192" t="str">
        <f>LEFT(H942,4)</f>
        <v>2015</v>
      </c>
      <c r="B942" s="192" t="str">
        <f>MID(H942,6,3)</f>
        <v>125</v>
      </c>
      <c r="C942" s="192" t="str">
        <f>"1/1/"&amp;A942</f>
        <v>1/1/2015</v>
      </c>
      <c r="D942" s="192">
        <f>DATEVALUE(C942)</f>
        <v>42005</v>
      </c>
      <c r="E942" s="192">
        <f>D942+B942-1</f>
        <v>42129</v>
      </c>
      <c r="F942" s="191">
        <f>E942</f>
        <v>42129</v>
      </c>
      <c r="G942" s="191">
        <f t="shared" si="150"/>
        <v>42129</v>
      </c>
      <c r="H942" s="194" t="s">
        <v>3667</v>
      </c>
      <c r="I942" s="192"/>
      <c r="J942" s="193" t="s">
        <v>4393</v>
      </c>
      <c r="K942" s="194" t="s">
        <v>37</v>
      </c>
      <c r="L942" s="192"/>
      <c r="M942" s="192"/>
      <c r="N942" s="192"/>
      <c r="O942" s="192"/>
      <c r="P942" s="192"/>
      <c r="Q942" s="192" t="s">
        <v>37</v>
      </c>
      <c r="R942" s="192"/>
      <c r="S942" s="192"/>
      <c r="T942" s="192"/>
      <c r="U942" s="192"/>
      <c r="V942" s="192" t="s">
        <v>37</v>
      </c>
      <c r="W942" s="192"/>
      <c r="X942" s="194"/>
      <c r="Y942" s="192" t="s">
        <v>37</v>
      </c>
      <c r="Z942" s="192" t="s">
        <v>37</v>
      </c>
      <c r="AA942" s="218" t="s">
        <v>3836</v>
      </c>
    </row>
    <row r="943" spans="1:27" s="217" customFormat="1" x14ac:dyDescent="0.3">
      <c r="A943" s="192"/>
      <c r="B943" s="192"/>
      <c r="C943" s="192"/>
      <c r="D943" s="192"/>
      <c r="E943" s="192"/>
      <c r="F943" s="191"/>
      <c r="G943" s="191">
        <f t="shared" si="150"/>
        <v>42129</v>
      </c>
      <c r="H943" s="192" t="s">
        <v>3667</v>
      </c>
      <c r="I943" s="192" t="s">
        <v>3738</v>
      </c>
      <c r="J943" s="216" t="s">
        <v>3814</v>
      </c>
      <c r="K943" s="192"/>
      <c r="L943" s="192"/>
      <c r="M943" s="192"/>
      <c r="N943" s="192"/>
      <c r="O943" s="192" t="s">
        <v>37</v>
      </c>
      <c r="P943" s="192"/>
      <c r="Q943" s="192"/>
      <c r="R943" s="192"/>
      <c r="S943" s="192"/>
      <c r="T943" s="192"/>
      <c r="U943" s="192"/>
      <c r="V943" s="192"/>
      <c r="W943" s="192"/>
      <c r="X943" s="192"/>
      <c r="Y943" s="192"/>
      <c r="Z943" s="192"/>
      <c r="AA943" s="195" t="s">
        <v>3760</v>
      </c>
    </row>
    <row r="944" spans="1:27" s="217" customFormat="1" x14ac:dyDescent="0.3">
      <c r="A944" s="192"/>
      <c r="B944" s="192"/>
      <c r="C944" s="192"/>
      <c r="D944" s="192"/>
      <c r="E944" s="192"/>
      <c r="F944" s="192"/>
      <c r="G944" s="191">
        <f t="shared" si="150"/>
        <v>42129</v>
      </c>
      <c r="H944" s="192" t="s">
        <v>3668</v>
      </c>
      <c r="I944" s="192" t="s">
        <v>3669</v>
      </c>
      <c r="J944" s="216" t="s">
        <v>3598</v>
      </c>
      <c r="K944" s="192" t="s">
        <v>37</v>
      </c>
      <c r="L944" s="192"/>
      <c r="M944" s="192"/>
      <c r="N944" s="192"/>
      <c r="O944" s="192"/>
      <c r="P944" s="192"/>
      <c r="Q944" s="192" t="s">
        <v>37</v>
      </c>
      <c r="R944" s="192"/>
      <c r="S944" s="192"/>
      <c r="T944" s="192"/>
      <c r="U944" s="192"/>
      <c r="V944" s="192" t="s">
        <v>37</v>
      </c>
      <c r="W944" s="192"/>
      <c r="X944" s="192"/>
      <c r="Y944" s="192"/>
      <c r="Z944" s="192"/>
      <c r="AA944" s="195" t="s">
        <v>3540</v>
      </c>
    </row>
    <row r="945" spans="1:27" s="217" customFormat="1" x14ac:dyDescent="0.3">
      <c r="A945" s="192" t="str">
        <f>LEFT(H945,4)</f>
        <v>2015</v>
      </c>
      <c r="B945" s="192" t="str">
        <f>MID(H945,6,3)</f>
        <v>125</v>
      </c>
      <c r="C945" s="192" t="str">
        <f>"1/1/"&amp;A945</f>
        <v>1/1/2015</v>
      </c>
      <c r="D945" s="192">
        <f>DATEVALUE(C945)</f>
        <v>42005</v>
      </c>
      <c r="E945" s="192">
        <f>D945+B945-1</f>
        <v>42129</v>
      </c>
      <c r="F945" s="191">
        <f>E945</f>
        <v>42129</v>
      </c>
      <c r="G945" s="191">
        <f t="shared" si="150"/>
        <v>42129</v>
      </c>
      <c r="H945" s="192" t="s">
        <v>3669</v>
      </c>
      <c r="I945" s="192" t="s">
        <v>3671</v>
      </c>
      <c r="J945" s="193" t="s">
        <v>3599</v>
      </c>
      <c r="K945" s="194" t="s">
        <v>37</v>
      </c>
      <c r="L945" s="192"/>
      <c r="M945" s="192"/>
      <c r="N945" s="192"/>
      <c r="O945" s="192"/>
      <c r="P945" s="192"/>
      <c r="Q945" s="192" t="s">
        <v>37</v>
      </c>
      <c r="R945" s="192"/>
      <c r="S945" s="192"/>
      <c r="T945" s="192"/>
      <c r="U945" s="192"/>
      <c r="V945" s="192" t="s">
        <v>37</v>
      </c>
      <c r="W945" s="192"/>
      <c r="X945" s="194"/>
      <c r="Y945" s="192"/>
      <c r="Z945" s="192"/>
      <c r="AA945" s="195" t="s">
        <v>3520</v>
      </c>
    </row>
    <row r="946" spans="1:27" s="217" customFormat="1" ht="22.8" x14ac:dyDescent="0.3">
      <c r="A946" s="192" t="str">
        <f>LEFT(H946,4)</f>
        <v>2015</v>
      </c>
      <c r="B946" s="192" t="str">
        <f>MID(H946,6,3)</f>
        <v>128</v>
      </c>
      <c r="C946" s="192" t="str">
        <f>"1/1/"&amp;A946</f>
        <v>1/1/2015</v>
      </c>
      <c r="D946" s="192">
        <f>DATEVALUE(C946)</f>
        <v>42005</v>
      </c>
      <c r="E946" s="192">
        <f>D946+B946-1</f>
        <v>42132</v>
      </c>
      <c r="F946" s="191">
        <f>E946</f>
        <v>42132</v>
      </c>
      <c r="G946" s="191">
        <f t="shared" si="150"/>
        <v>42132</v>
      </c>
      <c r="H946" s="192" t="s">
        <v>3738</v>
      </c>
      <c r="I946" s="192"/>
      <c r="J946" s="216" t="s">
        <v>3882</v>
      </c>
      <c r="K946" s="192" t="s">
        <v>37</v>
      </c>
      <c r="L946" s="192" t="s">
        <v>37</v>
      </c>
      <c r="M946" s="192" t="s">
        <v>37</v>
      </c>
      <c r="N946" s="192" t="s">
        <v>37</v>
      </c>
      <c r="O946" s="192" t="s">
        <v>37</v>
      </c>
      <c r="P946" s="192" t="s">
        <v>37</v>
      </c>
      <c r="Q946" s="192" t="s">
        <v>37</v>
      </c>
      <c r="R946" s="192" t="s">
        <v>37</v>
      </c>
      <c r="S946" s="192"/>
      <c r="T946" s="192" t="s">
        <v>37</v>
      </c>
      <c r="U946" s="192" t="s">
        <v>37</v>
      </c>
      <c r="V946" s="192" t="s">
        <v>37</v>
      </c>
      <c r="W946" s="192"/>
      <c r="X946" s="192"/>
      <c r="Y946" s="192" t="s">
        <v>37</v>
      </c>
      <c r="Z946" s="192" t="s">
        <v>37</v>
      </c>
      <c r="AA946" s="195" t="s">
        <v>3904</v>
      </c>
    </row>
    <row r="947" spans="1:27" s="217" customFormat="1" x14ac:dyDescent="0.3">
      <c r="A947" s="192"/>
      <c r="B947" s="192"/>
      <c r="C947" s="192"/>
      <c r="D947" s="192"/>
      <c r="E947" s="192"/>
      <c r="F947" s="191"/>
      <c r="G947" s="191">
        <f t="shared" si="150"/>
        <v>42132</v>
      </c>
      <c r="H947" s="192" t="s">
        <v>3738</v>
      </c>
      <c r="I947" s="192" t="s">
        <v>3670</v>
      </c>
      <c r="J947" s="216" t="s">
        <v>3779</v>
      </c>
      <c r="K947" s="192"/>
      <c r="L947" s="192"/>
      <c r="M947" s="192"/>
      <c r="N947" s="192"/>
      <c r="O947" s="192" t="s">
        <v>37</v>
      </c>
      <c r="P947" s="192"/>
      <c r="Q947" s="192"/>
      <c r="R947" s="192"/>
      <c r="S947" s="192"/>
      <c r="T947" s="192"/>
      <c r="U947" s="192"/>
      <c r="V947" s="192"/>
      <c r="W947" s="192"/>
      <c r="X947" s="192"/>
      <c r="Y947" s="192"/>
      <c r="Z947" s="192"/>
      <c r="AA947" s="195" t="s">
        <v>3759</v>
      </c>
    </row>
    <row r="948" spans="1:27" s="217" customFormat="1" x14ac:dyDescent="0.3">
      <c r="A948" s="192" t="str">
        <f>LEFT(H948,4)</f>
        <v>2015</v>
      </c>
      <c r="B948" s="192" t="str">
        <f>MID(H948,6,3)</f>
        <v>128</v>
      </c>
      <c r="C948" s="192" t="str">
        <f>"1/1/"&amp;A948</f>
        <v>1/1/2015</v>
      </c>
      <c r="D948" s="192">
        <f>DATEVALUE(C948)</f>
        <v>42005</v>
      </c>
      <c r="E948" s="192">
        <f>D948+B948-1</f>
        <v>42132</v>
      </c>
      <c r="F948" s="191">
        <f>E948</f>
        <v>42132</v>
      </c>
      <c r="G948" s="191">
        <f t="shared" si="150"/>
        <v>42132</v>
      </c>
      <c r="H948" s="194" t="s">
        <v>3670</v>
      </c>
      <c r="I948" s="192"/>
      <c r="J948" s="193" t="s">
        <v>4394</v>
      </c>
      <c r="K948" s="194" t="s">
        <v>37</v>
      </c>
      <c r="L948" s="192"/>
      <c r="M948" s="192"/>
      <c r="N948" s="192"/>
      <c r="O948" s="192"/>
      <c r="P948" s="192"/>
      <c r="Q948" s="192" t="s">
        <v>37</v>
      </c>
      <c r="R948" s="192"/>
      <c r="S948" s="192"/>
      <c r="T948" s="192"/>
      <c r="U948" s="192"/>
      <c r="V948" s="192" t="s">
        <v>37</v>
      </c>
      <c r="W948" s="192"/>
      <c r="X948" s="194"/>
      <c r="Y948" s="192" t="s">
        <v>37</v>
      </c>
      <c r="Z948" s="192" t="s">
        <v>37</v>
      </c>
      <c r="AA948" s="218" t="s">
        <v>3836</v>
      </c>
    </row>
    <row r="949" spans="1:27" s="217" customFormat="1" x14ac:dyDescent="0.3">
      <c r="A949" s="192"/>
      <c r="B949" s="192"/>
      <c r="C949" s="192"/>
      <c r="D949" s="192"/>
      <c r="E949" s="192"/>
      <c r="F949" s="191"/>
      <c r="G949" s="191">
        <f t="shared" si="150"/>
        <v>42132</v>
      </c>
      <c r="H949" s="192" t="s">
        <v>3670</v>
      </c>
      <c r="I949" s="192" t="s">
        <v>3739</v>
      </c>
      <c r="J949" s="216" t="s">
        <v>3815</v>
      </c>
      <c r="K949" s="192"/>
      <c r="L949" s="192"/>
      <c r="M949" s="192"/>
      <c r="N949" s="192"/>
      <c r="O949" s="192" t="s">
        <v>37</v>
      </c>
      <c r="P949" s="192"/>
      <c r="Q949" s="192"/>
      <c r="R949" s="192"/>
      <c r="S949" s="192"/>
      <c r="T949" s="192"/>
      <c r="U949" s="192"/>
      <c r="V949" s="192"/>
      <c r="W949" s="192"/>
      <c r="X949" s="192"/>
      <c r="Y949" s="192"/>
      <c r="Z949" s="192"/>
      <c r="AA949" s="195" t="s">
        <v>3760</v>
      </c>
    </row>
    <row r="950" spans="1:27" s="217" customFormat="1" x14ac:dyDescent="0.3">
      <c r="A950" s="192"/>
      <c r="B950" s="192"/>
      <c r="C950" s="192"/>
      <c r="D950" s="192"/>
      <c r="E950" s="192"/>
      <c r="F950" s="192"/>
      <c r="G950" s="191">
        <f t="shared" si="150"/>
        <v>42132</v>
      </c>
      <c r="H950" s="192" t="s">
        <v>3671</v>
      </c>
      <c r="I950" s="192" t="s">
        <v>3672</v>
      </c>
      <c r="J950" s="216" t="s">
        <v>3600</v>
      </c>
      <c r="K950" s="192" t="s">
        <v>37</v>
      </c>
      <c r="L950" s="192"/>
      <c r="M950" s="192"/>
      <c r="N950" s="192"/>
      <c r="O950" s="192"/>
      <c r="P950" s="192"/>
      <c r="Q950" s="192" t="s">
        <v>37</v>
      </c>
      <c r="R950" s="192"/>
      <c r="S950" s="192"/>
      <c r="T950" s="192"/>
      <c r="U950" s="192"/>
      <c r="V950" s="192" t="s">
        <v>37</v>
      </c>
      <c r="W950" s="192"/>
      <c r="X950" s="192"/>
      <c r="Y950" s="192"/>
      <c r="Z950" s="192"/>
      <c r="AA950" s="195" t="s">
        <v>3540</v>
      </c>
    </row>
    <row r="951" spans="1:27" s="217" customFormat="1" x14ac:dyDescent="0.3">
      <c r="A951" s="192" t="str">
        <f>LEFT(H951,4)</f>
        <v>2015</v>
      </c>
      <c r="B951" s="192" t="str">
        <f>MID(H951,6,3)</f>
        <v>128</v>
      </c>
      <c r="C951" s="192" t="str">
        <f>"1/1/"&amp;A951</f>
        <v>1/1/2015</v>
      </c>
      <c r="D951" s="192">
        <f>DATEVALUE(C951)</f>
        <v>42005</v>
      </c>
      <c r="E951" s="192">
        <f>D951+B951-1</f>
        <v>42132</v>
      </c>
      <c r="F951" s="191">
        <f>E951</f>
        <v>42132</v>
      </c>
      <c r="G951" s="191">
        <f t="shared" si="150"/>
        <v>42132</v>
      </c>
      <c r="H951" s="192" t="s">
        <v>3672</v>
      </c>
      <c r="I951" s="192" t="s">
        <v>3674</v>
      </c>
      <c r="J951" s="193" t="s">
        <v>3601</v>
      </c>
      <c r="K951" s="194" t="s">
        <v>37</v>
      </c>
      <c r="L951" s="192"/>
      <c r="M951" s="192"/>
      <c r="N951" s="192"/>
      <c r="O951" s="192"/>
      <c r="P951" s="192"/>
      <c r="Q951" s="192" t="s">
        <v>37</v>
      </c>
      <c r="R951" s="192"/>
      <c r="S951" s="192"/>
      <c r="T951" s="192"/>
      <c r="U951" s="192"/>
      <c r="V951" s="192" t="s">
        <v>37</v>
      </c>
      <c r="W951" s="192"/>
      <c r="X951" s="194"/>
      <c r="Y951" s="192"/>
      <c r="Z951" s="192"/>
      <c r="AA951" s="195" t="s">
        <v>3520</v>
      </c>
    </row>
    <row r="952" spans="1:27" s="217" customFormat="1" ht="22.8" x14ac:dyDescent="0.3">
      <c r="A952" s="192" t="str">
        <f>LEFT(H952,4)</f>
        <v>2015</v>
      </c>
      <c r="B952" s="192" t="str">
        <f>MID(H952,6,3)</f>
        <v>131</v>
      </c>
      <c r="C952" s="192" t="str">
        <f>"1/1/"&amp;A952</f>
        <v>1/1/2015</v>
      </c>
      <c r="D952" s="192">
        <f>DATEVALUE(C952)</f>
        <v>42005</v>
      </c>
      <c r="E952" s="192">
        <f>D952+B952-1</f>
        <v>42135</v>
      </c>
      <c r="F952" s="191">
        <f>E952</f>
        <v>42135</v>
      </c>
      <c r="G952" s="191">
        <f t="shared" si="150"/>
        <v>42135</v>
      </c>
      <c r="H952" s="192" t="s">
        <v>3739</v>
      </c>
      <c r="I952" s="192"/>
      <c r="J952" s="216" t="s">
        <v>3883</v>
      </c>
      <c r="K952" s="192" t="s">
        <v>37</v>
      </c>
      <c r="L952" s="192" t="s">
        <v>37</v>
      </c>
      <c r="M952" s="192" t="s">
        <v>37</v>
      </c>
      <c r="N952" s="192" t="s">
        <v>37</v>
      </c>
      <c r="O952" s="192" t="s">
        <v>37</v>
      </c>
      <c r="P952" s="192" t="s">
        <v>37</v>
      </c>
      <c r="Q952" s="192" t="s">
        <v>37</v>
      </c>
      <c r="R952" s="192" t="s">
        <v>37</v>
      </c>
      <c r="S952" s="192"/>
      <c r="T952" s="192" t="s">
        <v>37</v>
      </c>
      <c r="U952" s="192" t="s">
        <v>37</v>
      </c>
      <c r="V952" s="192" t="s">
        <v>37</v>
      </c>
      <c r="W952" s="192"/>
      <c r="X952" s="192"/>
      <c r="Y952" s="192" t="s">
        <v>37</v>
      </c>
      <c r="Z952" s="192" t="s">
        <v>37</v>
      </c>
      <c r="AA952" s="195" t="s">
        <v>3904</v>
      </c>
    </row>
    <row r="953" spans="1:27" s="217" customFormat="1" x14ac:dyDescent="0.3">
      <c r="A953" s="192"/>
      <c r="B953" s="192"/>
      <c r="C953" s="192"/>
      <c r="D953" s="192"/>
      <c r="E953" s="192"/>
      <c r="F953" s="191"/>
      <c r="G953" s="191">
        <f t="shared" si="150"/>
        <v>42135</v>
      </c>
      <c r="H953" s="192" t="s">
        <v>3739</v>
      </c>
      <c r="I953" s="192" t="s">
        <v>3673</v>
      </c>
      <c r="J953" s="216" t="s">
        <v>3780</v>
      </c>
      <c r="K953" s="192"/>
      <c r="L953" s="192"/>
      <c r="M953" s="192"/>
      <c r="N953" s="192"/>
      <c r="O953" s="192" t="s">
        <v>37</v>
      </c>
      <c r="P953" s="192"/>
      <c r="Q953" s="192"/>
      <c r="R953" s="192"/>
      <c r="S953" s="192"/>
      <c r="T953" s="192"/>
      <c r="U953" s="192"/>
      <c r="V953" s="192"/>
      <c r="W953" s="192"/>
      <c r="X953" s="192"/>
      <c r="Y953" s="192"/>
      <c r="Z953" s="192"/>
      <c r="AA953" s="195" t="s">
        <v>3759</v>
      </c>
    </row>
    <row r="954" spans="1:27" s="217" customFormat="1" x14ac:dyDescent="0.3">
      <c r="A954" s="192" t="str">
        <f>LEFT(H954,4)</f>
        <v>2015</v>
      </c>
      <c r="B954" s="192" t="str">
        <f>MID(H954,6,3)</f>
        <v>131</v>
      </c>
      <c r="C954" s="192" t="str">
        <f>"1/1/"&amp;A954</f>
        <v>1/1/2015</v>
      </c>
      <c r="D954" s="192">
        <f>DATEVALUE(C954)</f>
        <v>42005</v>
      </c>
      <c r="E954" s="192">
        <f>D954+B954-1</f>
        <v>42135</v>
      </c>
      <c r="F954" s="191">
        <f>E954</f>
        <v>42135</v>
      </c>
      <c r="G954" s="191">
        <f t="shared" si="150"/>
        <v>42135</v>
      </c>
      <c r="H954" s="194" t="s">
        <v>3673</v>
      </c>
      <c r="I954" s="192"/>
      <c r="J954" s="193" t="s">
        <v>4395</v>
      </c>
      <c r="K954" s="194" t="s">
        <v>37</v>
      </c>
      <c r="L954" s="192"/>
      <c r="M954" s="192"/>
      <c r="N954" s="192"/>
      <c r="O954" s="192"/>
      <c r="P954" s="192"/>
      <c r="Q954" s="192" t="s">
        <v>37</v>
      </c>
      <c r="R954" s="192"/>
      <c r="S954" s="192"/>
      <c r="T954" s="192"/>
      <c r="U954" s="192"/>
      <c r="V954" s="192" t="s">
        <v>37</v>
      </c>
      <c r="W954" s="192"/>
      <c r="X954" s="194"/>
      <c r="Y954" s="192" t="s">
        <v>37</v>
      </c>
      <c r="Z954" s="192" t="s">
        <v>37</v>
      </c>
      <c r="AA954" s="218" t="s">
        <v>3836</v>
      </c>
    </row>
    <row r="955" spans="1:27" s="217" customFormat="1" x14ac:dyDescent="0.3">
      <c r="A955" s="192"/>
      <c r="B955" s="192"/>
      <c r="C955" s="192"/>
      <c r="D955" s="192"/>
      <c r="E955" s="192"/>
      <c r="F955" s="191"/>
      <c r="G955" s="191">
        <f t="shared" si="150"/>
        <v>42135</v>
      </c>
      <c r="H955" s="192" t="s">
        <v>3673</v>
      </c>
      <c r="I955" s="192" t="s">
        <v>3740</v>
      </c>
      <c r="J955" s="216" t="s">
        <v>3816</v>
      </c>
      <c r="K955" s="192"/>
      <c r="L955" s="192"/>
      <c r="M955" s="192"/>
      <c r="N955" s="192"/>
      <c r="O955" s="192" t="s">
        <v>37</v>
      </c>
      <c r="P955" s="192"/>
      <c r="Q955" s="192"/>
      <c r="R955" s="192"/>
      <c r="S955" s="192"/>
      <c r="T955" s="192"/>
      <c r="U955" s="192"/>
      <c r="V955" s="192"/>
      <c r="W955" s="192"/>
      <c r="X955" s="192"/>
      <c r="Y955" s="192"/>
      <c r="Z955" s="192"/>
      <c r="AA955" s="195" t="s">
        <v>3760</v>
      </c>
    </row>
    <row r="956" spans="1:27" s="217" customFormat="1" x14ac:dyDescent="0.3">
      <c r="A956" s="192"/>
      <c r="B956" s="192"/>
      <c r="C956" s="192"/>
      <c r="D956" s="192"/>
      <c r="E956" s="192"/>
      <c r="F956" s="192"/>
      <c r="G956" s="191">
        <f t="shared" si="150"/>
        <v>42135</v>
      </c>
      <c r="H956" s="192" t="s">
        <v>3674</v>
      </c>
      <c r="I956" s="192" t="s">
        <v>3675</v>
      </c>
      <c r="J956" s="216" t="s">
        <v>3602</v>
      </c>
      <c r="K956" s="192" t="s">
        <v>37</v>
      </c>
      <c r="L956" s="192"/>
      <c r="M956" s="192"/>
      <c r="N956" s="192"/>
      <c r="O956" s="192"/>
      <c r="P956" s="192"/>
      <c r="Q956" s="192" t="s">
        <v>37</v>
      </c>
      <c r="R956" s="192"/>
      <c r="S956" s="192"/>
      <c r="T956" s="192"/>
      <c r="U956" s="192"/>
      <c r="V956" s="192" t="s">
        <v>37</v>
      </c>
      <c r="W956" s="192"/>
      <c r="X956" s="192"/>
      <c r="Y956" s="192"/>
      <c r="Z956" s="192"/>
      <c r="AA956" s="195" t="s">
        <v>3540</v>
      </c>
    </row>
    <row r="957" spans="1:27" s="217" customFormat="1" x14ac:dyDescent="0.3">
      <c r="A957" s="192" t="str">
        <f>LEFT(H957,4)</f>
        <v>2015</v>
      </c>
      <c r="B957" s="192" t="str">
        <f>MID(H957,6,3)</f>
        <v>131</v>
      </c>
      <c r="C957" s="192" t="str">
        <f>"1/1/"&amp;A957</f>
        <v>1/1/2015</v>
      </c>
      <c r="D957" s="192">
        <f>DATEVALUE(C957)</f>
        <v>42005</v>
      </c>
      <c r="E957" s="192">
        <f>D957+B957-1</f>
        <v>42135</v>
      </c>
      <c r="F957" s="191">
        <f>E957</f>
        <v>42135</v>
      </c>
      <c r="G957" s="191">
        <f t="shared" si="150"/>
        <v>42135</v>
      </c>
      <c r="H957" s="192" t="s">
        <v>3675</v>
      </c>
      <c r="I957" s="192" t="s">
        <v>3677</v>
      </c>
      <c r="J957" s="193" t="s">
        <v>3603</v>
      </c>
      <c r="K957" s="194" t="s">
        <v>37</v>
      </c>
      <c r="L957" s="192"/>
      <c r="M957" s="192"/>
      <c r="N957" s="192"/>
      <c r="O957" s="192"/>
      <c r="P957" s="192"/>
      <c r="Q957" s="192" t="s">
        <v>37</v>
      </c>
      <c r="R957" s="192"/>
      <c r="S957" s="192"/>
      <c r="T957" s="192"/>
      <c r="U957" s="192"/>
      <c r="V957" s="192" t="s">
        <v>37</v>
      </c>
      <c r="W957" s="192"/>
      <c r="X957" s="194"/>
      <c r="Y957" s="192"/>
      <c r="Z957" s="192"/>
      <c r="AA957" s="195" t="s">
        <v>3520</v>
      </c>
    </row>
    <row r="958" spans="1:27" s="217" customFormat="1" ht="22.8" x14ac:dyDescent="0.3">
      <c r="A958" s="192" t="str">
        <f>LEFT(H958,4)</f>
        <v>2015</v>
      </c>
      <c r="B958" s="192" t="str">
        <f>MID(H958,6,3)</f>
        <v>134</v>
      </c>
      <c r="C958" s="192" t="str">
        <f>"1/1/"&amp;A958</f>
        <v>1/1/2015</v>
      </c>
      <c r="D958" s="192">
        <f>DATEVALUE(C958)</f>
        <v>42005</v>
      </c>
      <c r="E958" s="192">
        <f>D958+B958-1</f>
        <v>42138</v>
      </c>
      <c r="F958" s="191">
        <f>E958</f>
        <v>42138</v>
      </c>
      <c r="G958" s="191">
        <f t="shared" si="150"/>
        <v>42138</v>
      </c>
      <c r="H958" s="192" t="s">
        <v>3740</v>
      </c>
      <c r="I958" s="192"/>
      <c r="J958" s="216" t="s">
        <v>3884</v>
      </c>
      <c r="K958" s="192" t="s">
        <v>37</v>
      </c>
      <c r="L958" s="192" t="s">
        <v>37</v>
      </c>
      <c r="M958" s="192" t="s">
        <v>37</v>
      </c>
      <c r="N958" s="192" t="s">
        <v>37</v>
      </c>
      <c r="O958" s="192" t="s">
        <v>37</v>
      </c>
      <c r="P958" s="192" t="s">
        <v>37</v>
      </c>
      <c r="Q958" s="192" t="s">
        <v>37</v>
      </c>
      <c r="R958" s="192" t="s">
        <v>37</v>
      </c>
      <c r="S958" s="192"/>
      <c r="T958" s="192" t="s">
        <v>37</v>
      </c>
      <c r="U958" s="192" t="s">
        <v>37</v>
      </c>
      <c r="V958" s="192" t="s">
        <v>37</v>
      </c>
      <c r="W958" s="192"/>
      <c r="X958" s="192"/>
      <c r="Y958" s="192" t="s">
        <v>37</v>
      </c>
      <c r="Z958" s="192" t="s">
        <v>37</v>
      </c>
      <c r="AA958" s="195" t="s">
        <v>3904</v>
      </c>
    </row>
    <row r="959" spans="1:27" s="217" customFormat="1" x14ac:dyDescent="0.3">
      <c r="A959" s="192"/>
      <c r="B959" s="192"/>
      <c r="C959" s="192"/>
      <c r="D959" s="192"/>
      <c r="E959" s="192"/>
      <c r="F959" s="191"/>
      <c r="G959" s="191">
        <f t="shared" si="150"/>
        <v>42138</v>
      </c>
      <c r="H959" s="192" t="s">
        <v>3740</v>
      </c>
      <c r="I959" s="192" t="s">
        <v>3676</v>
      </c>
      <c r="J959" s="216" t="s">
        <v>3781</v>
      </c>
      <c r="K959" s="192"/>
      <c r="L959" s="192"/>
      <c r="M959" s="192"/>
      <c r="N959" s="192"/>
      <c r="O959" s="192" t="s">
        <v>37</v>
      </c>
      <c r="P959" s="192"/>
      <c r="Q959" s="192"/>
      <c r="R959" s="192"/>
      <c r="S959" s="192"/>
      <c r="T959" s="192"/>
      <c r="U959" s="192"/>
      <c r="V959" s="192"/>
      <c r="W959" s="192"/>
      <c r="X959" s="192"/>
      <c r="Y959" s="192"/>
      <c r="Z959" s="192"/>
      <c r="AA959" s="195" t="s">
        <v>3759</v>
      </c>
    </row>
    <row r="960" spans="1:27" s="217" customFormat="1" x14ac:dyDescent="0.3">
      <c r="A960" s="192" t="str">
        <f>LEFT(H960,4)</f>
        <v>2015</v>
      </c>
      <c r="B960" s="192" t="str">
        <f>MID(H960,6,3)</f>
        <v>134</v>
      </c>
      <c r="C960" s="192" t="str">
        <f>"1/1/"&amp;A960</f>
        <v>1/1/2015</v>
      </c>
      <c r="D960" s="192">
        <f>DATEVALUE(C960)</f>
        <v>42005</v>
      </c>
      <c r="E960" s="192">
        <f>D960+B960-1</f>
        <v>42138</v>
      </c>
      <c r="F960" s="191">
        <f>E960</f>
        <v>42138</v>
      </c>
      <c r="G960" s="191">
        <f t="shared" si="150"/>
        <v>42138</v>
      </c>
      <c r="H960" s="194" t="s">
        <v>3676</v>
      </c>
      <c r="I960" s="192"/>
      <c r="J960" s="193" t="s">
        <v>4396</v>
      </c>
      <c r="K960" s="194" t="s">
        <v>37</v>
      </c>
      <c r="L960" s="192"/>
      <c r="M960" s="192"/>
      <c r="N960" s="192"/>
      <c r="O960" s="192"/>
      <c r="P960" s="192"/>
      <c r="Q960" s="192" t="s">
        <v>37</v>
      </c>
      <c r="R960" s="192"/>
      <c r="S960" s="192"/>
      <c r="T960" s="192"/>
      <c r="U960" s="192"/>
      <c r="V960" s="192" t="s">
        <v>37</v>
      </c>
      <c r="W960" s="192"/>
      <c r="X960" s="194"/>
      <c r="Y960" s="192" t="s">
        <v>37</v>
      </c>
      <c r="Z960" s="192" t="s">
        <v>37</v>
      </c>
      <c r="AA960" s="218" t="s">
        <v>3836</v>
      </c>
    </row>
    <row r="961" spans="1:27" s="217" customFormat="1" x14ac:dyDescent="0.3">
      <c r="A961" s="192"/>
      <c r="B961" s="192"/>
      <c r="C961" s="192"/>
      <c r="D961" s="192"/>
      <c r="E961" s="192"/>
      <c r="F961" s="191"/>
      <c r="G961" s="191">
        <f t="shared" si="150"/>
        <v>42138</v>
      </c>
      <c r="H961" s="192" t="s">
        <v>3676</v>
      </c>
      <c r="I961" s="192" t="s">
        <v>3841</v>
      </c>
      <c r="J961" s="216" t="s">
        <v>3817</v>
      </c>
      <c r="K961" s="192"/>
      <c r="L961" s="192"/>
      <c r="M961" s="192"/>
      <c r="N961" s="192"/>
      <c r="O961" s="192" t="s">
        <v>37</v>
      </c>
      <c r="P961" s="192"/>
      <c r="Q961" s="192"/>
      <c r="R961" s="192"/>
      <c r="S961" s="192"/>
      <c r="T961" s="192"/>
      <c r="U961" s="192"/>
      <c r="V961" s="192"/>
      <c r="W961" s="192"/>
      <c r="X961" s="192"/>
      <c r="Y961" s="192"/>
      <c r="Z961" s="192"/>
      <c r="AA961" s="195" t="s">
        <v>3760</v>
      </c>
    </row>
    <row r="962" spans="1:27" s="217" customFormat="1" x14ac:dyDescent="0.3">
      <c r="A962" s="192"/>
      <c r="B962" s="192"/>
      <c r="C962" s="192"/>
      <c r="D962" s="192"/>
      <c r="E962" s="192"/>
      <c r="F962" s="192"/>
      <c r="G962" s="191">
        <f t="shared" ref="G962:G1025" si="151">DATEVALUE("1/1/"&amp;LEFT(H962,4))+MID(H962,6,3)-1</f>
        <v>42138</v>
      </c>
      <c r="H962" s="192" t="s">
        <v>3677</v>
      </c>
      <c r="I962" s="194" t="s">
        <v>3678</v>
      </c>
      <c r="J962" s="216" t="s">
        <v>3604</v>
      </c>
      <c r="K962" s="192" t="s">
        <v>37</v>
      </c>
      <c r="L962" s="192"/>
      <c r="M962" s="192"/>
      <c r="N962" s="192"/>
      <c r="O962" s="192"/>
      <c r="P962" s="192"/>
      <c r="Q962" s="192" t="s">
        <v>37</v>
      </c>
      <c r="R962" s="192"/>
      <c r="S962" s="192"/>
      <c r="T962" s="192"/>
      <c r="U962" s="192"/>
      <c r="V962" s="192" t="s">
        <v>37</v>
      </c>
      <c r="W962" s="192"/>
      <c r="X962" s="192"/>
      <c r="Y962" s="192"/>
      <c r="Z962" s="192"/>
      <c r="AA962" s="195" t="s">
        <v>3540</v>
      </c>
    </row>
    <row r="963" spans="1:27" s="217" customFormat="1" x14ac:dyDescent="0.3">
      <c r="A963" s="192"/>
      <c r="B963" s="192"/>
      <c r="C963" s="192"/>
      <c r="D963" s="192"/>
      <c r="E963" s="192"/>
      <c r="F963" s="192"/>
      <c r="G963" s="191">
        <f t="shared" si="151"/>
        <v>42138</v>
      </c>
      <c r="H963" s="192" t="s">
        <v>3838</v>
      </c>
      <c r="I963" s="192"/>
      <c r="J963" s="216" t="s">
        <v>3846</v>
      </c>
      <c r="K963" s="192" t="s">
        <v>37</v>
      </c>
      <c r="L963" s="192" t="s">
        <v>37</v>
      </c>
      <c r="M963" s="192" t="s">
        <v>37</v>
      </c>
      <c r="N963" s="192" t="s">
        <v>37</v>
      </c>
      <c r="O963" s="192" t="s">
        <v>37</v>
      </c>
      <c r="P963" s="192"/>
      <c r="Q963" s="192" t="s">
        <v>37</v>
      </c>
      <c r="R963" s="192" t="s">
        <v>37</v>
      </c>
      <c r="S963" s="192" t="s">
        <v>37</v>
      </c>
      <c r="T963" s="192"/>
      <c r="U963" s="192"/>
      <c r="V963" s="192" t="s">
        <v>37</v>
      </c>
      <c r="W963" s="192"/>
      <c r="X963" s="192"/>
      <c r="Y963" s="192" t="s">
        <v>37</v>
      </c>
      <c r="Z963" s="192" t="s">
        <v>37</v>
      </c>
      <c r="AA963" s="195" t="s">
        <v>3866</v>
      </c>
    </row>
    <row r="964" spans="1:27" s="217" customFormat="1" x14ac:dyDescent="0.3">
      <c r="A964" s="192"/>
      <c r="B964" s="192"/>
      <c r="C964" s="192"/>
      <c r="D964" s="192"/>
      <c r="E964" s="192"/>
      <c r="F964" s="191"/>
      <c r="G964" s="191">
        <f t="shared" si="151"/>
        <v>42138</v>
      </c>
      <c r="H964" s="192" t="s">
        <v>3841</v>
      </c>
      <c r="I964" s="192" t="s">
        <v>3678</v>
      </c>
      <c r="J964" s="216" t="s">
        <v>3782</v>
      </c>
      <c r="K964" s="192"/>
      <c r="L964" s="192"/>
      <c r="M964" s="192"/>
      <c r="N964" s="192"/>
      <c r="O964" s="192" t="s">
        <v>37</v>
      </c>
      <c r="P964" s="192"/>
      <c r="Q964" s="192"/>
      <c r="R964" s="192"/>
      <c r="S964" s="192"/>
      <c r="T964" s="192"/>
      <c r="U964" s="192"/>
      <c r="V964" s="192"/>
      <c r="W964" s="192"/>
      <c r="X964" s="192"/>
      <c r="Y964" s="192"/>
      <c r="Z964" s="192"/>
      <c r="AA964" s="195" t="s">
        <v>3842</v>
      </c>
    </row>
    <row r="965" spans="1:27" s="217" customFormat="1" ht="22.8" x14ac:dyDescent="0.3">
      <c r="A965" s="192" t="str">
        <f>LEFT(H965,4)</f>
        <v>2015</v>
      </c>
      <c r="B965" s="192" t="str">
        <f>MID(H965,6,3)</f>
        <v>137</v>
      </c>
      <c r="C965" s="192" t="str">
        <f>"1/1/"&amp;A965</f>
        <v>1/1/2015</v>
      </c>
      <c r="D965" s="192">
        <f>DATEVALUE(C965)</f>
        <v>42005</v>
      </c>
      <c r="E965" s="192">
        <f>D965+B965-1</f>
        <v>42141</v>
      </c>
      <c r="F965" s="191">
        <f>E965</f>
        <v>42141</v>
      </c>
      <c r="G965" s="191">
        <f t="shared" si="151"/>
        <v>42141</v>
      </c>
      <c r="H965" s="192" t="s">
        <v>3741</v>
      </c>
      <c r="I965" s="192"/>
      <c r="J965" s="216" t="s">
        <v>3885</v>
      </c>
      <c r="K965" s="192" t="s">
        <v>37</v>
      </c>
      <c r="L965" s="192" t="s">
        <v>37</v>
      </c>
      <c r="M965" s="192" t="s">
        <v>37</v>
      </c>
      <c r="N965" s="192" t="s">
        <v>37</v>
      </c>
      <c r="O965" s="192" t="s">
        <v>37</v>
      </c>
      <c r="P965" s="192" t="s">
        <v>37</v>
      </c>
      <c r="Q965" s="192" t="s">
        <v>37</v>
      </c>
      <c r="R965" s="192" t="s">
        <v>37</v>
      </c>
      <c r="S965" s="192"/>
      <c r="T965" s="192" t="s">
        <v>37</v>
      </c>
      <c r="U965" s="192" t="s">
        <v>37</v>
      </c>
      <c r="V965" s="192" t="s">
        <v>37</v>
      </c>
      <c r="W965" s="192"/>
      <c r="X965" s="192"/>
      <c r="Y965" s="192" t="s">
        <v>37</v>
      </c>
      <c r="Z965" s="192" t="s">
        <v>37</v>
      </c>
      <c r="AA965" s="195" t="s">
        <v>3904</v>
      </c>
    </row>
    <row r="966" spans="1:27" s="217" customFormat="1" x14ac:dyDescent="0.3">
      <c r="A966" s="192" t="str">
        <f>LEFT(H966,4)</f>
        <v>2015</v>
      </c>
      <c r="B966" s="192" t="str">
        <f>MID(H966,6,3)</f>
        <v>137</v>
      </c>
      <c r="C966" s="192" t="str">
        <f>"1/1/"&amp;A966</f>
        <v>1/1/2015</v>
      </c>
      <c r="D966" s="192">
        <f>DATEVALUE(C966)</f>
        <v>42005</v>
      </c>
      <c r="E966" s="192">
        <f>D966+B966-1</f>
        <v>42141</v>
      </c>
      <c r="F966" s="191">
        <f>E966</f>
        <v>42141</v>
      </c>
      <c r="G966" s="191">
        <f t="shared" si="151"/>
        <v>42141</v>
      </c>
      <c r="H966" s="194" t="s">
        <v>3678</v>
      </c>
      <c r="I966" s="192" t="s">
        <v>3839</v>
      </c>
      <c r="J966" s="193" t="s">
        <v>3859</v>
      </c>
      <c r="K966" s="194" t="s">
        <v>37</v>
      </c>
      <c r="L966" s="192"/>
      <c r="M966" s="192"/>
      <c r="N966" s="192"/>
      <c r="O966" s="192"/>
      <c r="P966" s="192"/>
      <c r="Q966" s="192" t="s">
        <v>37</v>
      </c>
      <c r="R966" s="192"/>
      <c r="S966" s="192"/>
      <c r="T966" s="192"/>
      <c r="U966" s="192"/>
      <c r="V966" s="192" t="s">
        <v>37</v>
      </c>
      <c r="W966" s="192"/>
      <c r="X966" s="194"/>
      <c r="Y966" s="192"/>
      <c r="Z966" s="192"/>
      <c r="AA966" s="195" t="s">
        <v>3520</v>
      </c>
    </row>
    <row r="967" spans="1:27" s="217" customFormat="1" x14ac:dyDescent="0.3">
      <c r="A967" s="192" t="str">
        <f>LEFT(H967,4)</f>
        <v>2015</v>
      </c>
      <c r="B967" s="192" t="str">
        <f>MID(H967,6,3)</f>
        <v>137</v>
      </c>
      <c r="C967" s="192" t="str">
        <f>"1/1/"&amp;A967</f>
        <v>1/1/2015</v>
      </c>
      <c r="D967" s="192">
        <f>DATEVALUE(C967)</f>
        <v>42005</v>
      </c>
      <c r="E967" s="192">
        <f>D967+B967-1</f>
        <v>42141</v>
      </c>
      <c r="F967" s="191">
        <f>E967</f>
        <v>42141</v>
      </c>
      <c r="G967" s="191">
        <f t="shared" si="151"/>
        <v>42141</v>
      </c>
      <c r="H967" s="194" t="s">
        <v>3678</v>
      </c>
      <c r="I967" s="192"/>
      <c r="J967" s="193" t="s">
        <v>4397</v>
      </c>
      <c r="K967" s="194" t="s">
        <v>37</v>
      </c>
      <c r="L967" s="192"/>
      <c r="M967" s="192"/>
      <c r="N967" s="192"/>
      <c r="O967" s="192"/>
      <c r="P967" s="192"/>
      <c r="Q967" s="192" t="s">
        <v>37</v>
      </c>
      <c r="R967" s="192"/>
      <c r="S967" s="192"/>
      <c r="T967" s="192"/>
      <c r="U967" s="192"/>
      <c r="V967" s="192" t="s">
        <v>37</v>
      </c>
      <c r="W967" s="192"/>
      <c r="X967" s="194"/>
      <c r="Y967" s="192" t="s">
        <v>37</v>
      </c>
      <c r="Z967" s="192" t="s">
        <v>37</v>
      </c>
      <c r="AA967" s="218" t="s">
        <v>3836</v>
      </c>
    </row>
    <row r="968" spans="1:27" s="217" customFormat="1" x14ac:dyDescent="0.3">
      <c r="A968" s="192"/>
      <c r="B968" s="192"/>
      <c r="C968" s="192"/>
      <c r="D968" s="192"/>
      <c r="E968" s="192"/>
      <c r="F968" s="191"/>
      <c r="G968" s="191">
        <f t="shared" si="151"/>
        <v>42141</v>
      </c>
      <c r="H968" s="192" t="s">
        <v>3678</v>
      </c>
      <c r="I968" s="192" t="s">
        <v>3843</v>
      </c>
      <c r="J968" s="216" t="s">
        <v>3818</v>
      </c>
      <c r="K968" s="192"/>
      <c r="L968" s="192"/>
      <c r="M968" s="192"/>
      <c r="N968" s="192"/>
      <c r="O968" s="192" t="s">
        <v>37</v>
      </c>
      <c r="P968" s="192"/>
      <c r="Q968" s="192"/>
      <c r="R968" s="192"/>
      <c r="S968" s="192"/>
      <c r="T968" s="192"/>
      <c r="U968" s="192"/>
      <c r="V968" s="192"/>
      <c r="W968" s="192"/>
      <c r="X968" s="192"/>
      <c r="Y968" s="192"/>
      <c r="Z968" s="192"/>
      <c r="AA968" s="195" t="s">
        <v>3760</v>
      </c>
    </row>
    <row r="969" spans="1:27" s="217" customFormat="1" x14ac:dyDescent="0.3">
      <c r="A969" s="192"/>
      <c r="B969" s="192"/>
      <c r="C969" s="192"/>
      <c r="D969" s="192"/>
      <c r="E969" s="192"/>
      <c r="F969" s="192"/>
      <c r="G969" s="191">
        <f t="shared" si="151"/>
        <v>42141</v>
      </c>
      <c r="H969" s="192" t="s">
        <v>3839</v>
      </c>
      <c r="I969" s="194" t="s">
        <v>3679</v>
      </c>
      <c r="J969" s="216" t="s">
        <v>3856</v>
      </c>
      <c r="K969" s="192" t="s">
        <v>37</v>
      </c>
      <c r="L969" s="192"/>
      <c r="M969" s="192"/>
      <c r="N969" s="192"/>
      <c r="O969" s="192"/>
      <c r="P969" s="192"/>
      <c r="Q969" s="192" t="s">
        <v>37</v>
      </c>
      <c r="R969" s="192"/>
      <c r="S969" s="192"/>
      <c r="T969" s="192"/>
      <c r="U969" s="192"/>
      <c r="V969" s="192" t="s">
        <v>37</v>
      </c>
      <c r="W969" s="192"/>
      <c r="X969" s="192"/>
      <c r="Y969" s="192"/>
      <c r="Z969" s="192"/>
      <c r="AA969" s="195" t="s">
        <v>3540</v>
      </c>
    </row>
    <row r="970" spans="1:27" s="217" customFormat="1" x14ac:dyDescent="0.3">
      <c r="A970" s="192"/>
      <c r="B970" s="192"/>
      <c r="C970" s="192"/>
      <c r="D970" s="192"/>
      <c r="E970" s="192"/>
      <c r="F970" s="192"/>
      <c r="G970" s="191">
        <f t="shared" si="151"/>
        <v>42141</v>
      </c>
      <c r="H970" s="192" t="s">
        <v>3840</v>
      </c>
      <c r="I970" s="192"/>
      <c r="J970" s="216" t="s">
        <v>3847</v>
      </c>
      <c r="K970" s="192" t="s">
        <v>37</v>
      </c>
      <c r="L970" s="192" t="s">
        <v>37</v>
      </c>
      <c r="M970" s="192" t="s">
        <v>37</v>
      </c>
      <c r="N970" s="192" t="s">
        <v>37</v>
      </c>
      <c r="O970" s="192" t="s">
        <v>37</v>
      </c>
      <c r="P970" s="192"/>
      <c r="Q970" s="192" t="s">
        <v>37</v>
      </c>
      <c r="R970" s="192" t="s">
        <v>37</v>
      </c>
      <c r="S970" s="192" t="s">
        <v>37</v>
      </c>
      <c r="T970" s="192"/>
      <c r="U970" s="192"/>
      <c r="V970" s="192" t="s">
        <v>37</v>
      </c>
      <c r="W970" s="192"/>
      <c r="X970" s="192"/>
      <c r="Y970" s="192" t="s">
        <v>37</v>
      </c>
      <c r="Z970" s="192" t="s">
        <v>37</v>
      </c>
      <c r="AA970" s="195" t="s">
        <v>3866</v>
      </c>
    </row>
    <row r="971" spans="1:27" s="217" customFormat="1" x14ac:dyDescent="0.3">
      <c r="A971" s="192"/>
      <c r="B971" s="192"/>
      <c r="C971" s="192"/>
      <c r="D971" s="192"/>
      <c r="E971" s="192"/>
      <c r="F971" s="191"/>
      <c r="G971" s="191">
        <f t="shared" si="151"/>
        <v>42141</v>
      </c>
      <c r="H971" s="192" t="s">
        <v>3843</v>
      </c>
      <c r="I971" s="192" t="s">
        <v>3679</v>
      </c>
      <c r="J971" s="216" t="s">
        <v>3783</v>
      </c>
      <c r="K971" s="192"/>
      <c r="L971" s="192"/>
      <c r="M971" s="192"/>
      <c r="N971" s="192"/>
      <c r="O971" s="192" t="s">
        <v>37</v>
      </c>
      <c r="P971" s="192"/>
      <c r="Q971" s="192"/>
      <c r="R971" s="192"/>
      <c r="S971" s="192"/>
      <c r="T971" s="192"/>
      <c r="U971" s="192"/>
      <c r="V971" s="192"/>
      <c r="W971" s="192"/>
      <c r="X971" s="192"/>
      <c r="Y971" s="192"/>
      <c r="Z971" s="192"/>
      <c r="AA971" s="195" t="s">
        <v>3842</v>
      </c>
    </row>
    <row r="972" spans="1:27" s="217" customFormat="1" x14ac:dyDescent="0.3">
      <c r="A972" s="192"/>
      <c r="B972" s="192"/>
      <c r="C972" s="192"/>
      <c r="D972" s="192"/>
      <c r="E972" s="192"/>
      <c r="F972" s="191"/>
      <c r="G972" s="191">
        <f t="shared" si="151"/>
        <v>42142</v>
      </c>
      <c r="H972" s="192" t="s">
        <v>3864</v>
      </c>
      <c r="I972" s="192" t="s">
        <v>3936</v>
      </c>
      <c r="J972" s="216" t="s">
        <v>3863</v>
      </c>
      <c r="K972" s="192" t="s">
        <v>37</v>
      </c>
      <c r="L972" s="192"/>
      <c r="M972" s="192"/>
      <c r="N972" s="192"/>
      <c r="O972" s="192"/>
      <c r="P972" s="192"/>
      <c r="Q972" s="192" t="s">
        <v>37</v>
      </c>
      <c r="R972" s="192"/>
      <c r="S972" s="192"/>
      <c r="T972" s="192"/>
      <c r="U972" s="192"/>
      <c r="V972" s="192"/>
      <c r="W972" s="192"/>
      <c r="X972" s="192"/>
      <c r="Y972" s="192"/>
      <c r="Z972" s="192"/>
      <c r="AA972" s="195" t="s">
        <v>3865</v>
      </c>
    </row>
    <row r="973" spans="1:27" s="217" customFormat="1" ht="22.8" x14ac:dyDescent="0.3">
      <c r="A973" s="192" t="str">
        <f>LEFT(H973,4)</f>
        <v>2015</v>
      </c>
      <c r="B973" s="192" t="str">
        <f>MID(H973,6,3)</f>
        <v>140</v>
      </c>
      <c r="C973" s="192" t="str">
        <f>"1/1/"&amp;A973</f>
        <v>1/1/2015</v>
      </c>
      <c r="D973" s="192">
        <f>DATEVALUE(C973)</f>
        <v>42005</v>
      </c>
      <c r="E973" s="192">
        <f>D973+B973-1</f>
        <v>42144</v>
      </c>
      <c r="F973" s="191">
        <f>E973</f>
        <v>42144</v>
      </c>
      <c r="G973" s="191">
        <f t="shared" si="151"/>
        <v>42144</v>
      </c>
      <c r="H973" s="192" t="s">
        <v>3742</v>
      </c>
      <c r="I973" s="192"/>
      <c r="J973" s="216" t="s">
        <v>3886</v>
      </c>
      <c r="K973" s="192" t="s">
        <v>37</v>
      </c>
      <c r="L973" s="192" t="s">
        <v>37</v>
      </c>
      <c r="M973" s="192" t="s">
        <v>37</v>
      </c>
      <c r="N973" s="192" t="s">
        <v>37</v>
      </c>
      <c r="O973" s="192" t="s">
        <v>37</v>
      </c>
      <c r="P973" s="192" t="s">
        <v>37</v>
      </c>
      <c r="Q973" s="192" t="s">
        <v>37</v>
      </c>
      <c r="R973" s="192" t="s">
        <v>37</v>
      </c>
      <c r="S973" s="192"/>
      <c r="T973" s="192" t="s">
        <v>37</v>
      </c>
      <c r="U973" s="192" t="s">
        <v>37</v>
      </c>
      <c r="V973" s="192" t="s">
        <v>37</v>
      </c>
      <c r="W973" s="192"/>
      <c r="X973" s="192"/>
      <c r="Y973" s="192" t="s">
        <v>37</v>
      </c>
      <c r="Z973" s="192" t="s">
        <v>37</v>
      </c>
      <c r="AA973" s="195" t="s">
        <v>3904</v>
      </c>
    </row>
    <row r="974" spans="1:27" s="217" customFormat="1" x14ac:dyDescent="0.3">
      <c r="A974" s="192" t="str">
        <f>LEFT(H974,4)</f>
        <v>2015</v>
      </c>
      <c r="B974" s="192" t="str">
        <f>MID(H974,6,3)</f>
        <v>140</v>
      </c>
      <c r="C974" s="192" t="str">
        <f>"1/1/"&amp;A974</f>
        <v>1/1/2015</v>
      </c>
      <c r="D974" s="192">
        <f>DATEVALUE(C974)</f>
        <v>42005</v>
      </c>
      <c r="E974" s="192">
        <f>D974+B974-1</f>
        <v>42144</v>
      </c>
      <c r="F974" s="191">
        <f>E974</f>
        <v>42144</v>
      </c>
      <c r="G974" s="191">
        <f t="shared" si="151"/>
        <v>42144</v>
      </c>
      <c r="H974" s="194" t="s">
        <v>3679</v>
      </c>
      <c r="I974" s="192" t="s">
        <v>3844</v>
      </c>
      <c r="J974" s="193" t="s">
        <v>3860</v>
      </c>
      <c r="K974" s="194" t="s">
        <v>37</v>
      </c>
      <c r="L974" s="192"/>
      <c r="M974" s="192"/>
      <c r="N974" s="192"/>
      <c r="O974" s="192"/>
      <c r="P974" s="192"/>
      <c r="Q974" s="192" t="s">
        <v>37</v>
      </c>
      <c r="R974" s="192"/>
      <c r="S974" s="192"/>
      <c r="T974" s="192"/>
      <c r="U974" s="192"/>
      <c r="V974" s="192" t="s">
        <v>37</v>
      </c>
      <c r="W974" s="192"/>
      <c r="X974" s="194"/>
      <c r="Y974" s="192"/>
      <c r="Z974" s="192"/>
      <c r="AA974" s="195" t="s">
        <v>3520</v>
      </c>
    </row>
    <row r="975" spans="1:27" s="217" customFormat="1" x14ac:dyDescent="0.3">
      <c r="A975" s="192" t="str">
        <f>LEFT(H975,4)</f>
        <v>2015</v>
      </c>
      <c r="B975" s="192" t="str">
        <f>MID(H975,6,3)</f>
        <v>140</v>
      </c>
      <c r="C975" s="192" t="str">
        <f>"1/1/"&amp;A975</f>
        <v>1/1/2015</v>
      </c>
      <c r="D975" s="192">
        <f>DATEVALUE(C975)</f>
        <v>42005</v>
      </c>
      <c r="E975" s="192">
        <f>D975+B975-1</f>
        <v>42144</v>
      </c>
      <c r="F975" s="191">
        <f>E975</f>
        <v>42144</v>
      </c>
      <c r="G975" s="191">
        <f t="shared" si="151"/>
        <v>42144</v>
      </c>
      <c r="H975" s="194" t="s">
        <v>3679</v>
      </c>
      <c r="I975" s="192"/>
      <c r="J975" s="193" t="s">
        <v>4398</v>
      </c>
      <c r="K975" s="194" t="s">
        <v>37</v>
      </c>
      <c r="L975" s="192"/>
      <c r="M975" s="192"/>
      <c r="N975" s="192"/>
      <c r="O975" s="192"/>
      <c r="P975" s="192"/>
      <c r="Q975" s="192" t="s">
        <v>37</v>
      </c>
      <c r="R975" s="192"/>
      <c r="S975" s="192"/>
      <c r="T975" s="192"/>
      <c r="U975" s="192"/>
      <c r="V975" s="192" t="s">
        <v>37</v>
      </c>
      <c r="W975" s="192"/>
      <c r="X975" s="194"/>
      <c r="Y975" s="192" t="s">
        <v>37</v>
      </c>
      <c r="Z975" s="192" t="s">
        <v>37</v>
      </c>
      <c r="AA975" s="218" t="s">
        <v>3836</v>
      </c>
    </row>
    <row r="976" spans="1:27" s="217" customFormat="1" x14ac:dyDescent="0.3">
      <c r="A976" s="192"/>
      <c r="B976" s="192"/>
      <c r="C976" s="192"/>
      <c r="D976" s="192"/>
      <c r="E976" s="192"/>
      <c r="F976" s="191"/>
      <c r="G976" s="191">
        <f t="shared" si="151"/>
        <v>42144</v>
      </c>
      <c r="H976" s="192" t="s">
        <v>3679</v>
      </c>
      <c r="I976" s="192" t="s">
        <v>3849</v>
      </c>
      <c r="J976" s="216" t="s">
        <v>3819</v>
      </c>
      <c r="K976" s="192"/>
      <c r="L976" s="192"/>
      <c r="M976" s="192"/>
      <c r="N976" s="192"/>
      <c r="O976" s="192" t="s">
        <v>37</v>
      </c>
      <c r="P976" s="192"/>
      <c r="Q976" s="192"/>
      <c r="R976" s="192"/>
      <c r="S976" s="192"/>
      <c r="T976" s="192"/>
      <c r="U976" s="192"/>
      <c r="V976" s="192"/>
      <c r="W976" s="192"/>
      <c r="X976" s="192"/>
      <c r="Y976" s="192"/>
      <c r="Z976" s="192"/>
      <c r="AA976" s="195" t="s">
        <v>3760</v>
      </c>
    </row>
    <row r="977" spans="1:27" s="217" customFormat="1" x14ac:dyDescent="0.3">
      <c r="A977" s="192"/>
      <c r="B977" s="192"/>
      <c r="C977" s="192"/>
      <c r="D977" s="192"/>
      <c r="E977" s="192"/>
      <c r="F977" s="192"/>
      <c r="G977" s="191">
        <f t="shared" si="151"/>
        <v>42144</v>
      </c>
      <c r="H977" s="192" t="s">
        <v>3844</v>
      </c>
      <c r="I977" s="192" t="s">
        <v>3743</v>
      </c>
      <c r="J977" s="216" t="s">
        <v>3857</v>
      </c>
      <c r="K977" s="192" t="s">
        <v>37</v>
      </c>
      <c r="L977" s="192"/>
      <c r="M977" s="192"/>
      <c r="N977" s="192"/>
      <c r="O977" s="192"/>
      <c r="P977" s="192"/>
      <c r="Q977" s="192" t="s">
        <v>37</v>
      </c>
      <c r="R977" s="192"/>
      <c r="S977" s="192"/>
      <c r="T977" s="192"/>
      <c r="U977" s="192"/>
      <c r="V977" s="192" t="s">
        <v>37</v>
      </c>
      <c r="W977" s="192"/>
      <c r="X977" s="192"/>
      <c r="Y977" s="192"/>
      <c r="Z977" s="192"/>
      <c r="AA977" s="195" t="s">
        <v>3540</v>
      </c>
    </row>
    <row r="978" spans="1:27" s="217" customFormat="1" x14ac:dyDescent="0.3">
      <c r="A978" s="192"/>
      <c r="B978" s="192"/>
      <c r="C978" s="192"/>
      <c r="D978" s="192"/>
      <c r="E978" s="192"/>
      <c r="F978" s="192"/>
      <c r="G978" s="191">
        <f t="shared" si="151"/>
        <v>42144</v>
      </c>
      <c r="H978" s="192" t="s">
        <v>3845</v>
      </c>
      <c r="I978" s="192"/>
      <c r="J978" s="216" t="s">
        <v>3848</v>
      </c>
      <c r="K978" s="192" t="s">
        <v>37</v>
      </c>
      <c r="L978" s="192" t="s">
        <v>37</v>
      </c>
      <c r="M978" s="192" t="s">
        <v>37</v>
      </c>
      <c r="N978" s="192" t="s">
        <v>37</v>
      </c>
      <c r="O978" s="192" t="s">
        <v>37</v>
      </c>
      <c r="P978" s="192"/>
      <c r="Q978" s="192" t="s">
        <v>37</v>
      </c>
      <c r="R978" s="192" t="s">
        <v>37</v>
      </c>
      <c r="S978" s="192" t="s">
        <v>37</v>
      </c>
      <c r="T978" s="192"/>
      <c r="U978" s="192"/>
      <c r="V978" s="192" t="s">
        <v>37</v>
      </c>
      <c r="W978" s="192"/>
      <c r="X978" s="192"/>
      <c r="Y978" s="192" t="s">
        <v>37</v>
      </c>
      <c r="Z978" s="192" t="s">
        <v>37</v>
      </c>
      <c r="AA978" s="195" t="s">
        <v>3866</v>
      </c>
    </row>
    <row r="979" spans="1:27" s="217" customFormat="1" x14ac:dyDescent="0.3">
      <c r="A979" s="192"/>
      <c r="B979" s="192"/>
      <c r="C979" s="192"/>
      <c r="D979" s="192"/>
      <c r="E979" s="192"/>
      <c r="F979" s="191"/>
      <c r="G979" s="191">
        <f t="shared" si="151"/>
        <v>42144</v>
      </c>
      <c r="H979" s="192" t="s">
        <v>3849</v>
      </c>
      <c r="I979" s="192" t="s">
        <v>3680</v>
      </c>
      <c r="J979" s="216" t="s">
        <v>3784</v>
      </c>
      <c r="K979" s="192"/>
      <c r="L979" s="192"/>
      <c r="M979" s="192"/>
      <c r="N979" s="192"/>
      <c r="O979" s="192" t="s">
        <v>37</v>
      </c>
      <c r="P979" s="192"/>
      <c r="Q979" s="192"/>
      <c r="R979" s="192"/>
      <c r="S979" s="192"/>
      <c r="T979" s="192"/>
      <c r="U979" s="192"/>
      <c r="V979" s="192"/>
      <c r="W979" s="192"/>
      <c r="X979" s="192"/>
      <c r="Y979" s="192"/>
      <c r="Z979" s="192"/>
      <c r="AA979" s="195" t="s">
        <v>3842</v>
      </c>
    </row>
    <row r="980" spans="1:27" s="217" customFormat="1" ht="22.8" x14ac:dyDescent="0.3">
      <c r="A980" s="192" t="str">
        <f>LEFT(H980,4)</f>
        <v>2015</v>
      </c>
      <c r="B980" s="192" t="str">
        <f>MID(H980,6,3)</f>
        <v>143</v>
      </c>
      <c r="C980" s="192" t="str">
        <f>"1/1/"&amp;A980</f>
        <v>1/1/2015</v>
      </c>
      <c r="D980" s="192">
        <f>DATEVALUE(C980)</f>
        <v>42005</v>
      </c>
      <c r="E980" s="192">
        <f>D980+B980-1</f>
        <v>42147</v>
      </c>
      <c r="F980" s="191">
        <f>E980</f>
        <v>42147</v>
      </c>
      <c r="G980" s="191">
        <f t="shared" si="151"/>
        <v>42147</v>
      </c>
      <c r="H980" s="192" t="s">
        <v>3743</v>
      </c>
      <c r="I980" s="192"/>
      <c r="J980" s="216" t="s">
        <v>3887</v>
      </c>
      <c r="K980" s="192" t="s">
        <v>37</v>
      </c>
      <c r="L980" s="192" t="s">
        <v>37</v>
      </c>
      <c r="M980" s="192" t="s">
        <v>37</v>
      </c>
      <c r="N980" s="192" t="s">
        <v>37</v>
      </c>
      <c r="O980" s="192" t="s">
        <v>37</v>
      </c>
      <c r="P980" s="192" t="s">
        <v>37</v>
      </c>
      <c r="Q980" s="192" t="s">
        <v>37</v>
      </c>
      <c r="R980" s="192" t="s">
        <v>37</v>
      </c>
      <c r="S980" s="192"/>
      <c r="T980" s="192" t="s">
        <v>37</v>
      </c>
      <c r="U980" s="192" t="s">
        <v>37</v>
      </c>
      <c r="V980" s="192" t="s">
        <v>37</v>
      </c>
      <c r="W980" s="192"/>
      <c r="X980" s="192"/>
      <c r="Y980" s="192" t="s">
        <v>37</v>
      </c>
      <c r="Z980" s="192" t="s">
        <v>37</v>
      </c>
      <c r="AA980" s="195" t="s">
        <v>3904</v>
      </c>
    </row>
    <row r="981" spans="1:27" s="217" customFormat="1" x14ac:dyDescent="0.3">
      <c r="A981" s="192" t="str">
        <f>LEFT(H981,4)</f>
        <v>2015</v>
      </c>
      <c r="B981" s="192" t="str">
        <f>MID(H981,6,3)</f>
        <v>143</v>
      </c>
      <c r="C981" s="192" t="str">
        <f>"1/1/"&amp;A981</f>
        <v>1/1/2015</v>
      </c>
      <c r="D981" s="192">
        <f>DATEVALUE(C981)</f>
        <v>42005</v>
      </c>
      <c r="E981" s="192">
        <f>D981+B981-1</f>
        <v>42147</v>
      </c>
      <c r="F981" s="191">
        <f>E981</f>
        <v>42147</v>
      </c>
      <c r="G981" s="191">
        <f t="shared" si="151"/>
        <v>42147</v>
      </c>
      <c r="H981" s="192" t="s">
        <v>3680</v>
      </c>
      <c r="I981" s="192" t="s">
        <v>3850</v>
      </c>
      <c r="J981" s="193" t="s">
        <v>3861</v>
      </c>
      <c r="K981" s="194" t="s">
        <v>37</v>
      </c>
      <c r="L981" s="192"/>
      <c r="M981" s="192"/>
      <c r="N981" s="192"/>
      <c r="O981" s="192"/>
      <c r="P981" s="192"/>
      <c r="Q981" s="192" t="s">
        <v>37</v>
      </c>
      <c r="R981" s="192"/>
      <c r="S981" s="192"/>
      <c r="T981" s="192"/>
      <c r="U981" s="192"/>
      <c r="V981" s="192" t="s">
        <v>37</v>
      </c>
      <c r="W981" s="192"/>
      <c r="X981" s="194"/>
      <c r="Y981" s="192"/>
      <c r="Z981" s="192"/>
      <c r="AA981" s="195" t="s">
        <v>3520</v>
      </c>
    </row>
    <row r="982" spans="1:27" s="217" customFormat="1" x14ac:dyDescent="0.3">
      <c r="A982" s="192" t="str">
        <f>LEFT(H982,4)</f>
        <v>2015</v>
      </c>
      <c r="B982" s="192" t="str">
        <f>MID(H982,6,3)</f>
        <v>143</v>
      </c>
      <c r="C982" s="192" t="str">
        <f>"1/1/"&amp;A982</f>
        <v>1/1/2015</v>
      </c>
      <c r="D982" s="192">
        <f>DATEVALUE(C982)</f>
        <v>42005</v>
      </c>
      <c r="E982" s="192">
        <f>D982+B982-1</f>
        <v>42147</v>
      </c>
      <c r="F982" s="191">
        <f>E982</f>
        <v>42147</v>
      </c>
      <c r="G982" s="191">
        <f t="shared" si="151"/>
        <v>42147</v>
      </c>
      <c r="H982" s="194" t="s">
        <v>3680</v>
      </c>
      <c r="I982" s="192"/>
      <c r="J982" s="193" t="s">
        <v>4399</v>
      </c>
      <c r="K982" s="194" t="s">
        <v>37</v>
      </c>
      <c r="L982" s="192"/>
      <c r="M982" s="192"/>
      <c r="N982" s="192"/>
      <c r="O982" s="192"/>
      <c r="P982" s="192"/>
      <c r="Q982" s="192" t="s">
        <v>37</v>
      </c>
      <c r="R982" s="192"/>
      <c r="S982" s="192"/>
      <c r="T982" s="192"/>
      <c r="U982" s="192"/>
      <c r="V982" s="192" t="s">
        <v>37</v>
      </c>
      <c r="W982" s="192"/>
      <c r="X982" s="194"/>
      <c r="Y982" s="192" t="s">
        <v>37</v>
      </c>
      <c r="Z982" s="192" t="s">
        <v>37</v>
      </c>
      <c r="AA982" s="218" t="s">
        <v>3836</v>
      </c>
    </row>
    <row r="983" spans="1:27" s="217" customFormat="1" x14ac:dyDescent="0.3">
      <c r="A983" s="192"/>
      <c r="B983" s="192"/>
      <c r="C983" s="192"/>
      <c r="D983" s="192"/>
      <c r="E983" s="192"/>
      <c r="F983" s="191"/>
      <c r="G983" s="191">
        <f t="shared" si="151"/>
        <v>42147</v>
      </c>
      <c r="H983" s="192" t="s">
        <v>3680</v>
      </c>
      <c r="I983" s="192" t="s">
        <v>3853</v>
      </c>
      <c r="J983" s="216" t="s">
        <v>3820</v>
      </c>
      <c r="K983" s="192"/>
      <c r="L983" s="192"/>
      <c r="M983" s="192"/>
      <c r="N983" s="192"/>
      <c r="O983" s="192" t="s">
        <v>37</v>
      </c>
      <c r="P983" s="192"/>
      <c r="Q983" s="192"/>
      <c r="R983" s="192"/>
      <c r="S983" s="192"/>
      <c r="T983" s="192"/>
      <c r="U983" s="192"/>
      <c r="V983" s="192"/>
      <c r="W983" s="192"/>
      <c r="X983" s="192"/>
      <c r="Y983" s="192"/>
      <c r="Z983" s="192"/>
      <c r="AA983" s="195" t="s">
        <v>3760</v>
      </c>
    </row>
    <row r="984" spans="1:27" s="217" customFormat="1" x14ac:dyDescent="0.3">
      <c r="A984" s="192"/>
      <c r="B984" s="192"/>
      <c r="C984" s="192"/>
      <c r="D984" s="192"/>
      <c r="E984" s="192"/>
      <c r="F984" s="192"/>
      <c r="G984" s="191">
        <f t="shared" si="151"/>
        <v>42147</v>
      </c>
      <c r="H984" s="192" t="s">
        <v>3850</v>
      </c>
      <c r="I984" s="194" t="s">
        <v>3681</v>
      </c>
      <c r="J984" s="216" t="s">
        <v>3858</v>
      </c>
      <c r="K984" s="192" t="s">
        <v>37</v>
      </c>
      <c r="L984" s="192"/>
      <c r="M984" s="192"/>
      <c r="N984" s="192"/>
      <c r="O984" s="192"/>
      <c r="P984" s="192"/>
      <c r="Q984" s="192" t="s">
        <v>37</v>
      </c>
      <c r="R984" s="192"/>
      <c r="S984" s="192"/>
      <c r="T984" s="192"/>
      <c r="U984" s="192"/>
      <c r="V984" s="192" t="s">
        <v>37</v>
      </c>
      <c r="W984" s="192"/>
      <c r="X984" s="192"/>
      <c r="Y984" s="192"/>
      <c r="Z984" s="192"/>
      <c r="AA984" s="195" t="s">
        <v>3540</v>
      </c>
    </row>
    <row r="985" spans="1:27" s="217" customFormat="1" x14ac:dyDescent="0.3">
      <c r="A985" s="192"/>
      <c r="B985" s="192"/>
      <c r="C985" s="192"/>
      <c r="D985" s="192"/>
      <c r="E985" s="192"/>
      <c r="F985" s="192"/>
      <c r="G985" s="191">
        <f t="shared" si="151"/>
        <v>42147</v>
      </c>
      <c r="H985" s="192" t="s">
        <v>3852</v>
      </c>
      <c r="I985" s="192"/>
      <c r="J985" s="216" t="s">
        <v>3851</v>
      </c>
      <c r="K985" s="192" t="s">
        <v>37</v>
      </c>
      <c r="L985" s="192" t="s">
        <v>37</v>
      </c>
      <c r="M985" s="192" t="s">
        <v>37</v>
      </c>
      <c r="N985" s="192" t="s">
        <v>37</v>
      </c>
      <c r="O985" s="192" t="s">
        <v>37</v>
      </c>
      <c r="P985" s="192"/>
      <c r="Q985" s="192" t="s">
        <v>37</v>
      </c>
      <c r="R985" s="192" t="s">
        <v>37</v>
      </c>
      <c r="S985" s="192" t="s">
        <v>37</v>
      </c>
      <c r="T985" s="192"/>
      <c r="U985" s="192"/>
      <c r="V985" s="192" t="s">
        <v>37</v>
      </c>
      <c r="W985" s="192"/>
      <c r="X985" s="192"/>
      <c r="Y985" s="192" t="s">
        <v>37</v>
      </c>
      <c r="Z985" s="192" t="s">
        <v>37</v>
      </c>
      <c r="AA985" s="195" t="s">
        <v>3866</v>
      </c>
    </row>
    <row r="986" spans="1:27" s="217" customFormat="1" x14ac:dyDescent="0.3">
      <c r="A986" s="192"/>
      <c r="B986" s="192"/>
      <c r="C986" s="192"/>
      <c r="D986" s="192"/>
      <c r="E986" s="192"/>
      <c r="F986" s="191"/>
      <c r="G986" s="191">
        <f t="shared" si="151"/>
        <v>42147</v>
      </c>
      <c r="H986" s="192" t="s">
        <v>3853</v>
      </c>
      <c r="I986" s="192" t="s">
        <v>3681</v>
      </c>
      <c r="J986" s="216" t="s">
        <v>3785</v>
      </c>
      <c r="K986" s="192"/>
      <c r="L986" s="192"/>
      <c r="M986" s="192"/>
      <c r="N986" s="192"/>
      <c r="O986" s="192" t="s">
        <v>37</v>
      </c>
      <c r="P986" s="192"/>
      <c r="Q986" s="192"/>
      <c r="R986" s="192"/>
      <c r="S986" s="192"/>
      <c r="T986" s="192"/>
      <c r="U986" s="192"/>
      <c r="V986" s="192"/>
      <c r="W986" s="192"/>
      <c r="X986" s="192"/>
      <c r="Y986" s="192"/>
      <c r="Z986" s="192"/>
      <c r="AA986" s="195" t="s">
        <v>3842</v>
      </c>
    </row>
    <row r="987" spans="1:27" s="217" customFormat="1" x14ac:dyDescent="0.3">
      <c r="A987" s="192"/>
      <c r="B987" s="192"/>
      <c r="C987" s="192"/>
      <c r="D987" s="192"/>
      <c r="E987" s="192"/>
      <c r="F987" s="191"/>
      <c r="G987" s="191">
        <f t="shared" si="151"/>
        <v>42149</v>
      </c>
      <c r="H987" s="192" t="s">
        <v>3854</v>
      </c>
      <c r="I987" s="192"/>
      <c r="J987" s="216" t="s">
        <v>4400</v>
      </c>
      <c r="K987" s="192" t="s">
        <v>37</v>
      </c>
      <c r="L987" s="192"/>
      <c r="M987" s="192"/>
      <c r="N987" s="192"/>
      <c r="O987" s="192"/>
      <c r="P987" s="192"/>
      <c r="Q987" s="192" t="s">
        <v>37</v>
      </c>
      <c r="R987" s="192"/>
      <c r="S987" s="192"/>
      <c r="T987" s="192"/>
      <c r="U987" s="192"/>
      <c r="V987" s="192" t="s">
        <v>37</v>
      </c>
      <c r="W987" s="192"/>
      <c r="X987" s="192"/>
      <c r="Y987" s="192"/>
      <c r="Z987" s="192"/>
      <c r="AA987" s="195" t="s">
        <v>3855</v>
      </c>
    </row>
    <row r="988" spans="1:27" s="217" customFormat="1" ht="22.8" x14ac:dyDescent="0.3">
      <c r="A988" s="192" t="str">
        <f>LEFT(H988,4)</f>
        <v>2015</v>
      </c>
      <c r="B988" s="192" t="str">
        <f>MID(H988,6,3)</f>
        <v>146</v>
      </c>
      <c r="C988" s="192" t="str">
        <f>"1/1/"&amp;A988</f>
        <v>1/1/2015</v>
      </c>
      <c r="D988" s="192">
        <f>DATEVALUE(C988)</f>
        <v>42005</v>
      </c>
      <c r="E988" s="192">
        <f>D988+B988-1</f>
        <v>42150</v>
      </c>
      <c r="F988" s="191">
        <f>E988</f>
        <v>42150</v>
      </c>
      <c r="G988" s="191">
        <f t="shared" si="151"/>
        <v>42150</v>
      </c>
      <c r="H988" s="192" t="s">
        <v>3744</v>
      </c>
      <c r="I988" s="192"/>
      <c r="J988" s="216" t="s">
        <v>3888</v>
      </c>
      <c r="K988" s="192" t="s">
        <v>37</v>
      </c>
      <c r="L988" s="192" t="s">
        <v>37</v>
      </c>
      <c r="M988" s="192" t="s">
        <v>37</v>
      </c>
      <c r="N988" s="192" t="s">
        <v>37</v>
      </c>
      <c r="O988" s="192" t="s">
        <v>37</v>
      </c>
      <c r="P988" s="192" t="s">
        <v>37</v>
      </c>
      <c r="Q988" s="192" t="s">
        <v>37</v>
      </c>
      <c r="R988" s="192" t="s">
        <v>37</v>
      </c>
      <c r="S988" s="192"/>
      <c r="T988" s="192" t="s">
        <v>37</v>
      </c>
      <c r="U988" s="192" t="s">
        <v>37</v>
      </c>
      <c r="V988" s="192" t="s">
        <v>37</v>
      </c>
      <c r="W988" s="192"/>
      <c r="X988" s="192"/>
      <c r="Y988" s="192" t="s">
        <v>37</v>
      </c>
      <c r="Z988" s="192" t="s">
        <v>37</v>
      </c>
      <c r="AA988" s="195" t="s">
        <v>3904</v>
      </c>
    </row>
    <row r="989" spans="1:27" s="217" customFormat="1" x14ac:dyDescent="0.3">
      <c r="A989" s="192" t="str">
        <f>LEFT(H989,4)</f>
        <v>2015</v>
      </c>
      <c r="B989" s="192" t="str">
        <f>MID(H989,6,3)</f>
        <v>146</v>
      </c>
      <c r="C989" s="192" t="str">
        <f>"1/1/"&amp;A989</f>
        <v>1/1/2015</v>
      </c>
      <c r="D989" s="192">
        <f>DATEVALUE(C989)</f>
        <v>42005</v>
      </c>
      <c r="E989" s="192">
        <f>D989+B989-1</f>
        <v>42150</v>
      </c>
      <c r="F989" s="191">
        <f>E989</f>
        <v>42150</v>
      </c>
      <c r="G989" s="191">
        <f t="shared" si="151"/>
        <v>42150</v>
      </c>
      <c r="H989" s="194" t="s">
        <v>3681</v>
      </c>
      <c r="I989" s="192" t="s">
        <v>3683</v>
      </c>
      <c r="J989" s="193" t="s">
        <v>3862</v>
      </c>
      <c r="K989" s="194" t="s">
        <v>37</v>
      </c>
      <c r="L989" s="192"/>
      <c r="M989" s="192"/>
      <c r="N989" s="192"/>
      <c r="O989" s="192"/>
      <c r="P989" s="192"/>
      <c r="Q989" s="192" t="s">
        <v>37</v>
      </c>
      <c r="R989" s="192"/>
      <c r="S989" s="192"/>
      <c r="T989" s="192"/>
      <c r="U989" s="192"/>
      <c r="V989" s="192" t="s">
        <v>37</v>
      </c>
      <c r="W989" s="192"/>
      <c r="X989" s="194"/>
      <c r="Y989" s="192"/>
      <c r="Z989" s="192"/>
      <c r="AA989" s="195" t="s">
        <v>3520</v>
      </c>
    </row>
    <row r="990" spans="1:27" s="217" customFormat="1" x14ac:dyDescent="0.3">
      <c r="A990" s="192" t="str">
        <f>LEFT(H990,4)</f>
        <v>2015</v>
      </c>
      <c r="B990" s="192" t="str">
        <f>MID(H990,6,3)</f>
        <v>146</v>
      </c>
      <c r="C990" s="192" t="str">
        <f>"1/1/"&amp;A990</f>
        <v>1/1/2015</v>
      </c>
      <c r="D990" s="192">
        <f>DATEVALUE(C990)</f>
        <v>42005</v>
      </c>
      <c r="E990" s="192">
        <f>D990+B990-1</f>
        <v>42150</v>
      </c>
      <c r="F990" s="191">
        <f>E990</f>
        <v>42150</v>
      </c>
      <c r="G990" s="191">
        <f t="shared" si="151"/>
        <v>42150</v>
      </c>
      <c r="H990" s="194" t="s">
        <v>3681</v>
      </c>
      <c r="I990" s="192"/>
      <c r="J990" s="193" t="s">
        <v>4401</v>
      </c>
      <c r="K990" s="194" t="s">
        <v>37</v>
      </c>
      <c r="L990" s="192"/>
      <c r="M990" s="192"/>
      <c r="N990" s="192"/>
      <c r="O990" s="192"/>
      <c r="P990" s="192"/>
      <c r="Q990" s="192" t="s">
        <v>37</v>
      </c>
      <c r="R990" s="192"/>
      <c r="S990" s="192"/>
      <c r="T990" s="192"/>
      <c r="U990" s="192"/>
      <c r="V990" s="192" t="s">
        <v>37</v>
      </c>
      <c r="W990" s="192"/>
      <c r="X990" s="194"/>
      <c r="Y990" s="192" t="s">
        <v>37</v>
      </c>
      <c r="Z990" s="192" t="s">
        <v>37</v>
      </c>
      <c r="AA990" s="218" t="s">
        <v>3836</v>
      </c>
    </row>
    <row r="991" spans="1:27" s="217" customFormat="1" x14ac:dyDescent="0.3">
      <c r="A991" s="192"/>
      <c r="B991" s="192"/>
      <c r="C991" s="192"/>
      <c r="D991" s="192"/>
      <c r="E991" s="192"/>
      <c r="F991" s="191"/>
      <c r="G991" s="191">
        <f t="shared" si="151"/>
        <v>42150</v>
      </c>
      <c r="H991" s="192" t="s">
        <v>3681</v>
      </c>
      <c r="I991" s="192" t="s">
        <v>3745</v>
      </c>
      <c r="J991" s="216" t="s">
        <v>3821</v>
      </c>
      <c r="K991" s="192"/>
      <c r="L991" s="192"/>
      <c r="M991" s="192"/>
      <c r="N991" s="192"/>
      <c r="O991" s="192" t="s">
        <v>37</v>
      </c>
      <c r="P991" s="192"/>
      <c r="Q991" s="192"/>
      <c r="R991" s="192"/>
      <c r="S991" s="192"/>
      <c r="T991" s="192"/>
      <c r="U991" s="192"/>
      <c r="V991" s="192"/>
      <c r="W991" s="192"/>
      <c r="X991" s="192"/>
      <c r="Y991" s="192"/>
      <c r="Z991" s="192"/>
      <c r="AA991" s="195" t="s">
        <v>3760</v>
      </c>
    </row>
    <row r="992" spans="1:27" s="217" customFormat="1" ht="22.8" x14ac:dyDescent="0.3">
      <c r="A992" s="192" t="str">
        <f>LEFT(H992,4)</f>
        <v>2015</v>
      </c>
      <c r="B992" s="192" t="str">
        <f>MID(H992,6,3)</f>
        <v>149</v>
      </c>
      <c r="C992" s="192" t="str">
        <f>"1/1/"&amp;A992</f>
        <v>1/1/2015</v>
      </c>
      <c r="D992" s="192">
        <f>DATEVALUE(C992)</f>
        <v>42005</v>
      </c>
      <c r="E992" s="192">
        <f>D992+B992-1</f>
        <v>42153</v>
      </c>
      <c r="F992" s="191">
        <f>E992</f>
        <v>42153</v>
      </c>
      <c r="G992" s="191">
        <f t="shared" si="151"/>
        <v>42153</v>
      </c>
      <c r="H992" s="192" t="s">
        <v>3745</v>
      </c>
      <c r="I992" s="192"/>
      <c r="J992" s="216" t="s">
        <v>3889</v>
      </c>
      <c r="K992" s="192" t="s">
        <v>37</v>
      </c>
      <c r="L992" s="192" t="s">
        <v>37</v>
      </c>
      <c r="M992" s="192" t="s">
        <v>37</v>
      </c>
      <c r="N992" s="192" t="s">
        <v>37</v>
      </c>
      <c r="O992" s="192" t="s">
        <v>37</v>
      </c>
      <c r="P992" s="192" t="s">
        <v>37</v>
      </c>
      <c r="Q992" s="192" t="s">
        <v>37</v>
      </c>
      <c r="R992" s="192" t="s">
        <v>37</v>
      </c>
      <c r="S992" s="192"/>
      <c r="T992" s="192" t="s">
        <v>37</v>
      </c>
      <c r="U992" s="192" t="s">
        <v>37</v>
      </c>
      <c r="V992" s="192" t="s">
        <v>37</v>
      </c>
      <c r="W992" s="192"/>
      <c r="X992" s="192"/>
      <c r="Y992" s="192" t="s">
        <v>37</v>
      </c>
      <c r="Z992" s="192" t="s">
        <v>37</v>
      </c>
      <c r="AA992" s="195" t="s">
        <v>3904</v>
      </c>
    </row>
    <row r="993" spans="1:27" s="217" customFormat="1" x14ac:dyDescent="0.3">
      <c r="A993" s="192"/>
      <c r="B993" s="192"/>
      <c r="C993" s="192"/>
      <c r="D993" s="192"/>
      <c r="E993" s="192"/>
      <c r="F993" s="191"/>
      <c r="G993" s="191">
        <f t="shared" si="151"/>
        <v>42153</v>
      </c>
      <c r="H993" s="192" t="s">
        <v>3745</v>
      </c>
      <c r="I993" s="192" t="s">
        <v>3682</v>
      </c>
      <c r="J993" s="216" t="s">
        <v>3786</v>
      </c>
      <c r="K993" s="192"/>
      <c r="L993" s="192"/>
      <c r="M993" s="192"/>
      <c r="N993" s="192"/>
      <c r="O993" s="192" t="s">
        <v>37</v>
      </c>
      <c r="P993" s="192"/>
      <c r="Q993" s="192"/>
      <c r="R993" s="192"/>
      <c r="S993" s="192"/>
      <c r="T993" s="192"/>
      <c r="U993" s="192"/>
      <c r="V993" s="192"/>
      <c r="W993" s="192"/>
      <c r="X993" s="192"/>
      <c r="Y993" s="192"/>
      <c r="Z993" s="192"/>
      <c r="AA993" s="195" t="s">
        <v>3759</v>
      </c>
    </row>
    <row r="994" spans="1:27" s="217" customFormat="1" x14ac:dyDescent="0.3">
      <c r="A994" s="192" t="str">
        <f>LEFT(H994,4)</f>
        <v>2015</v>
      </c>
      <c r="B994" s="192" t="str">
        <f>MID(H994,6,3)</f>
        <v>149</v>
      </c>
      <c r="C994" s="192" t="str">
        <f>"1/1/"&amp;A994</f>
        <v>1/1/2015</v>
      </c>
      <c r="D994" s="192">
        <f>DATEVALUE(C994)</f>
        <v>42005</v>
      </c>
      <c r="E994" s="192">
        <f>D994+B994-1</f>
        <v>42153</v>
      </c>
      <c r="F994" s="191">
        <f>E994</f>
        <v>42153</v>
      </c>
      <c r="G994" s="191">
        <f t="shared" si="151"/>
        <v>42153</v>
      </c>
      <c r="H994" s="194" t="s">
        <v>3682</v>
      </c>
      <c r="I994" s="192"/>
      <c r="J994" s="193" t="s">
        <v>4402</v>
      </c>
      <c r="K994" s="194" t="s">
        <v>37</v>
      </c>
      <c r="L994" s="192"/>
      <c r="M994" s="192"/>
      <c r="N994" s="192"/>
      <c r="O994" s="192"/>
      <c r="P994" s="192"/>
      <c r="Q994" s="192" t="s">
        <v>37</v>
      </c>
      <c r="R994" s="192"/>
      <c r="S994" s="192"/>
      <c r="T994" s="192"/>
      <c r="U994" s="192"/>
      <c r="V994" s="192" t="s">
        <v>37</v>
      </c>
      <c r="W994" s="192"/>
      <c r="X994" s="194"/>
      <c r="Y994" s="192" t="s">
        <v>37</v>
      </c>
      <c r="Z994" s="192" t="s">
        <v>37</v>
      </c>
      <c r="AA994" s="218" t="s">
        <v>3836</v>
      </c>
    </row>
    <row r="995" spans="1:27" s="217" customFormat="1" x14ac:dyDescent="0.3">
      <c r="A995" s="192"/>
      <c r="B995" s="192"/>
      <c r="C995" s="192"/>
      <c r="D995" s="192"/>
      <c r="E995" s="192"/>
      <c r="F995" s="191"/>
      <c r="G995" s="191">
        <f t="shared" si="151"/>
        <v>42153</v>
      </c>
      <c r="H995" s="192" t="s">
        <v>3682</v>
      </c>
      <c r="I995" s="192" t="s">
        <v>3746</v>
      </c>
      <c r="J995" s="216" t="s">
        <v>3822</v>
      </c>
      <c r="K995" s="192"/>
      <c r="L995" s="192"/>
      <c r="M995" s="192"/>
      <c r="N995" s="192"/>
      <c r="O995" s="192" t="s">
        <v>37</v>
      </c>
      <c r="P995" s="192"/>
      <c r="Q995" s="192"/>
      <c r="R995" s="192"/>
      <c r="S995" s="192"/>
      <c r="T995" s="192"/>
      <c r="U995" s="192"/>
      <c r="V995" s="192"/>
      <c r="W995" s="192"/>
      <c r="X995" s="192"/>
      <c r="Y995" s="192"/>
      <c r="Z995" s="192"/>
      <c r="AA995" s="195" t="s">
        <v>3760</v>
      </c>
    </row>
    <row r="996" spans="1:27" s="217" customFormat="1" x14ac:dyDescent="0.3">
      <c r="A996" s="192"/>
      <c r="B996" s="192"/>
      <c r="C996" s="192"/>
      <c r="D996" s="192"/>
      <c r="E996" s="192"/>
      <c r="F996" s="192"/>
      <c r="G996" s="191">
        <f t="shared" si="151"/>
        <v>42153</v>
      </c>
      <c r="H996" s="192" t="s">
        <v>3683</v>
      </c>
      <c r="I996" s="192" t="s">
        <v>3684</v>
      </c>
      <c r="J996" s="216" t="s">
        <v>3605</v>
      </c>
      <c r="K996" s="192" t="s">
        <v>37</v>
      </c>
      <c r="L996" s="192"/>
      <c r="M996" s="192"/>
      <c r="N996" s="192"/>
      <c r="O996" s="192"/>
      <c r="P996" s="192"/>
      <c r="Q996" s="192" t="s">
        <v>37</v>
      </c>
      <c r="R996" s="192"/>
      <c r="S996" s="192"/>
      <c r="T996" s="192"/>
      <c r="U996" s="192"/>
      <c r="V996" s="192" t="s">
        <v>37</v>
      </c>
      <c r="W996" s="192"/>
      <c r="X996" s="192"/>
      <c r="Y996" s="192"/>
      <c r="Z996" s="192"/>
      <c r="AA996" s="195" t="s">
        <v>3540</v>
      </c>
    </row>
    <row r="997" spans="1:27" s="217" customFormat="1" x14ac:dyDescent="0.3">
      <c r="A997" s="192" t="str">
        <f>LEFT(H997,4)</f>
        <v>2015</v>
      </c>
      <c r="B997" s="192" t="str">
        <f>MID(H997,6,3)</f>
        <v>150</v>
      </c>
      <c r="C997" s="192" t="str">
        <f>"1/1/"&amp;A997</f>
        <v>1/1/2015</v>
      </c>
      <c r="D997" s="192">
        <f>DATEVALUE(C997)</f>
        <v>42005</v>
      </c>
      <c r="E997" s="192">
        <f>D997+B997-1</f>
        <v>42154</v>
      </c>
      <c r="F997" s="191">
        <f>E997</f>
        <v>42154</v>
      </c>
      <c r="G997" s="191">
        <f t="shared" si="151"/>
        <v>42154</v>
      </c>
      <c r="H997" s="192" t="s">
        <v>3684</v>
      </c>
      <c r="I997" s="192" t="s">
        <v>3687</v>
      </c>
      <c r="J997" s="193" t="s">
        <v>3606</v>
      </c>
      <c r="K997" s="194" t="s">
        <v>37</v>
      </c>
      <c r="L997" s="192"/>
      <c r="M997" s="192"/>
      <c r="N997" s="192"/>
      <c r="O997" s="192"/>
      <c r="P997" s="192"/>
      <c r="Q997" s="192" t="s">
        <v>37</v>
      </c>
      <c r="R997" s="192"/>
      <c r="S997" s="192"/>
      <c r="T997" s="192"/>
      <c r="U997" s="192"/>
      <c r="V997" s="192" t="s">
        <v>37</v>
      </c>
      <c r="W997" s="192"/>
      <c r="X997" s="194"/>
      <c r="Y997" s="192"/>
      <c r="Z997" s="192"/>
      <c r="AA997" s="195" t="s">
        <v>3520</v>
      </c>
    </row>
    <row r="998" spans="1:27" s="217" customFormat="1" ht="22.8" x14ac:dyDescent="0.3">
      <c r="A998" s="192" t="str">
        <f>LEFT(H998,4)</f>
        <v>2015</v>
      </c>
      <c r="B998" s="192" t="str">
        <f>MID(H998,6,3)</f>
        <v>152</v>
      </c>
      <c r="C998" s="192" t="str">
        <f>"1/1/"&amp;A998</f>
        <v>1/1/2015</v>
      </c>
      <c r="D998" s="192">
        <f>DATEVALUE(C998)</f>
        <v>42005</v>
      </c>
      <c r="E998" s="192">
        <f>D998+B998-1</f>
        <v>42156</v>
      </c>
      <c r="F998" s="191">
        <f>E998</f>
        <v>42156</v>
      </c>
      <c r="G998" s="191">
        <f t="shared" si="151"/>
        <v>42156</v>
      </c>
      <c r="H998" s="192" t="s">
        <v>3746</v>
      </c>
      <c r="I998" s="192"/>
      <c r="J998" s="216" t="s">
        <v>3890</v>
      </c>
      <c r="K998" s="192" t="s">
        <v>37</v>
      </c>
      <c r="L998" s="192" t="s">
        <v>37</v>
      </c>
      <c r="M998" s="192" t="s">
        <v>37</v>
      </c>
      <c r="N998" s="192" t="s">
        <v>37</v>
      </c>
      <c r="O998" s="192" t="s">
        <v>37</v>
      </c>
      <c r="P998" s="192" t="s">
        <v>37</v>
      </c>
      <c r="Q998" s="192" t="s">
        <v>37</v>
      </c>
      <c r="R998" s="192" t="s">
        <v>37</v>
      </c>
      <c r="S998" s="192"/>
      <c r="T998" s="192" t="s">
        <v>37</v>
      </c>
      <c r="U998" s="192" t="s">
        <v>37</v>
      </c>
      <c r="V998" s="192" t="s">
        <v>37</v>
      </c>
      <c r="W998" s="192"/>
      <c r="X998" s="192"/>
      <c r="Y998" s="192" t="s">
        <v>37</v>
      </c>
      <c r="Z998" s="192" t="s">
        <v>37</v>
      </c>
      <c r="AA998" s="195" t="s">
        <v>3904</v>
      </c>
    </row>
    <row r="999" spans="1:27" s="217" customFormat="1" x14ac:dyDescent="0.3">
      <c r="A999" s="192"/>
      <c r="B999" s="192"/>
      <c r="C999" s="192"/>
      <c r="D999" s="192"/>
      <c r="E999" s="192"/>
      <c r="F999" s="191"/>
      <c r="G999" s="191">
        <f t="shared" si="151"/>
        <v>42156</v>
      </c>
      <c r="H999" s="192" t="s">
        <v>3746</v>
      </c>
      <c r="I999" s="192" t="s">
        <v>3685</v>
      </c>
      <c r="J999" s="216" t="s">
        <v>3787</v>
      </c>
      <c r="K999" s="192"/>
      <c r="L999" s="192"/>
      <c r="M999" s="192"/>
      <c r="N999" s="192"/>
      <c r="O999" s="192" t="s">
        <v>37</v>
      </c>
      <c r="P999" s="192"/>
      <c r="Q999" s="192"/>
      <c r="R999" s="192"/>
      <c r="S999" s="192"/>
      <c r="T999" s="192"/>
      <c r="U999" s="192"/>
      <c r="V999" s="192"/>
      <c r="W999" s="192"/>
      <c r="X999" s="192"/>
      <c r="Y999" s="192"/>
      <c r="Z999" s="192"/>
      <c r="AA999" s="195" t="s">
        <v>3759</v>
      </c>
    </row>
    <row r="1000" spans="1:27" s="217" customFormat="1" x14ac:dyDescent="0.3">
      <c r="A1000" s="192" t="str">
        <f>LEFT(H1000,4)</f>
        <v>2015</v>
      </c>
      <c r="B1000" s="192" t="str">
        <f>MID(H1000,6,3)</f>
        <v>152</v>
      </c>
      <c r="C1000" s="192" t="str">
        <f>"1/1/"&amp;A1000</f>
        <v>1/1/2015</v>
      </c>
      <c r="D1000" s="192">
        <f>DATEVALUE(C1000)</f>
        <v>42005</v>
      </c>
      <c r="E1000" s="192">
        <f>D1000+B1000-1</f>
        <v>42156</v>
      </c>
      <c r="F1000" s="191">
        <f>E1000</f>
        <v>42156</v>
      </c>
      <c r="G1000" s="191">
        <f t="shared" si="151"/>
        <v>42156</v>
      </c>
      <c r="H1000" s="194" t="s">
        <v>3685</v>
      </c>
      <c r="I1000" s="192"/>
      <c r="J1000" s="193" t="s">
        <v>4403</v>
      </c>
      <c r="K1000" s="194" t="s">
        <v>37</v>
      </c>
      <c r="L1000" s="192"/>
      <c r="M1000" s="192"/>
      <c r="N1000" s="192"/>
      <c r="O1000" s="192"/>
      <c r="P1000" s="192"/>
      <c r="Q1000" s="192" t="s">
        <v>37</v>
      </c>
      <c r="R1000" s="192"/>
      <c r="S1000" s="192"/>
      <c r="T1000" s="192"/>
      <c r="U1000" s="192"/>
      <c r="V1000" s="192" t="s">
        <v>37</v>
      </c>
      <c r="W1000" s="192"/>
      <c r="X1000" s="194"/>
      <c r="Y1000" s="192" t="s">
        <v>37</v>
      </c>
      <c r="Z1000" s="192" t="s">
        <v>37</v>
      </c>
      <c r="AA1000" s="218" t="s">
        <v>3836</v>
      </c>
    </row>
    <row r="1001" spans="1:27" s="217" customFormat="1" x14ac:dyDescent="0.3">
      <c r="A1001" s="192"/>
      <c r="B1001" s="192"/>
      <c r="C1001" s="192"/>
      <c r="D1001" s="192"/>
      <c r="E1001" s="192"/>
      <c r="F1001" s="191"/>
      <c r="G1001" s="191">
        <f t="shared" si="151"/>
        <v>42156</v>
      </c>
      <c r="H1001" s="192" t="s">
        <v>3685</v>
      </c>
      <c r="I1001" s="192" t="s">
        <v>3747</v>
      </c>
      <c r="J1001" s="216" t="s">
        <v>3823</v>
      </c>
      <c r="K1001" s="192"/>
      <c r="L1001" s="192"/>
      <c r="M1001" s="192"/>
      <c r="N1001" s="192"/>
      <c r="O1001" s="192" t="s">
        <v>37</v>
      </c>
      <c r="P1001" s="192"/>
      <c r="Q1001" s="192"/>
      <c r="R1001" s="192"/>
      <c r="S1001" s="192"/>
      <c r="T1001" s="192"/>
      <c r="U1001" s="192"/>
      <c r="V1001" s="192"/>
      <c r="W1001" s="192"/>
      <c r="X1001" s="192"/>
      <c r="Y1001" s="192"/>
      <c r="Z1001" s="192"/>
      <c r="AA1001" s="195" t="s">
        <v>3760</v>
      </c>
    </row>
    <row r="1002" spans="1:27" s="217" customFormat="1" x14ac:dyDescent="0.3">
      <c r="A1002" s="192"/>
      <c r="B1002" s="192"/>
      <c r="C1002" s="192"/>
      <c r="D1002" s="192"/>
      <c r="E1002" s="192"/>
      <c r="F1002" s="192"/>
      <c r="G1002" s="191">
        <f t="shared" si="151"/>
        <v>42156</v>
      </c>
      <c r="H1002" s="192" t="s">
        <v>3686</v>
      </c>
      <c r="I1002" s="192" t="s">
        <v>3687</v>
      </c>
      <c r="J1002" s="216" t="s">
        <v>3607</v>
      </c>
      <c r="K1002" s="192" t="s">
        <v>37</v>
      </c>
      <c r="L1002" s="192"/>
      <c r="M1002" s="192"/>
      <c r="N1002" s="192"/>
      <c r="O1002" s="192"/>
      <c r="P1002" s="192"/>
      <c r="Q1002" s="192" t="s">
        <v>37</v>
      </c>
      <c r="R1002" s="192"/>
      <c r="S1002" s="192"/>
      <c r="T1002" s="192"/>
      <c r="U1002" s="192"/>
      <c r="V1002" s="192" t="s">
        <v>37</v>
      </c>
      <c r="W1002" s="192"/>
      <c r="X1002" s="192"/>
      <c r="Y1002" s="192"/>
      <c r="Z1002" s="192"/>
      <c r="AA1002" s="195" t="s">
        <v>3540</v>
      </c>
    </row>
    <row r="1003" spans="1:27" s="217" customFormat="1" x14ac:dyDescent="0.3">
      <c r="A1003" s="192" t="str">
        <f>LEFT(H1003,4)</f>
        <v>2015</v>
      </c>
      <c r="B1003" s="192" t="str">
        <f>MID(H1003,6,3)</f>
        <v>153</v>
      </c>
      <c r="C1003" s="192" t="str">
        <f>"1/1/"&amp;A1003</f>
        <v>1/1/2015</v>
      </c>
      <c r="D1003" s="192">
        <f>DATEVALUE(C1003)</f>
        <v>42005</v>
      </c>
      <c r="E1003" s="192">
        <f>D1003+B1003-1</f>
        <v>42157</v>
      </c>
      <c r="F1003" s="191">
        <f>E1003</f>
        <v>42157</v>
      </c>
      <c r="G1003" s="191">
        <f t="shared" si="151"/>
        <v>42157</v>
      </c>
      <c r="H1003" s="192" t="s">
        <v>3687</v>
      </c>
      <c r="I1003" s="192" t="s">
        <v>3689</v>
      </c>
      <c r="J1003" s="193" t="s">
        <v>3608</v>
      </c>
      <c r="K1003" s="194" t="s">
        <v>37</v>
      </c>
      <c r="L1003" s="192"/>
      <c r="M1003" s="192"/>
      <c r="N1003" s="192"/>
      <c r="O1003" s="192"/>
      <c r="P1003" s="192"/>
      <c r="Q1003" s="192" t="s">
        <v>37</v>
      </c>
      <c r="R1003" s="192"/>
      <c r="S1003" s="192"/>
      <c r="T1003" s="192"/>
      <c r="U1003" s="192"/>
      <c r="V1003" s="192" t="s">
        <v>37</v>
      </c>
      <c r="W1003" s="192"/>
      <c r="X1003" s="194"/>
      <c r="Y1003" s="192"/>
      <c r="Z1003" s="192"/>
      <c r="AA1003" s="195" t="s">
        <v>3520</v>
      </c>
    </row>
    <row r="1004" spans="1:27" s="217" customFormat="1" ht="22.8" x14ac:dyDescent="0.3">
      <c r="A1004" s="192" t="str">
        <f>LEFT(H1004,4)</f>
        <v>2015</v>
      </c>
      <c r="B1004" s="192" t="str">
        <f>MID(H1004,6,3)</f>
        <v>155</v>
      </c>
      <c r="C1004" s="192" t="str">
        <f>"1/1/"&amp;A1004</f>
        <v>1/1/2015</v>
      </c>
      <c r="D1004" s="192">
        <f>DATEVALUE(C1004)</f>
        <v>42005</v>
      </c>
      <c r="E1004" s="192">
        <f>D1004+B1004-1</f>
        <v>42159</v>
      </c>
      <c r="F1004" s="191">
        <f>E1004</f>
        <v>42159</v>
      </c>
      <c r="G1004" s="191">
        <f t="shared" si="151"/>
        <v>42159</v>
      </c>
      <c r="H1004" s="192" t="s">
        <v>3747</v>
      </c>
      <c r="I1004" s="192"/>
      <c r="J1004" s="216" t="s">
        <v>3891</v>
      </c>
      <c r="K1004" s="192" t="s">
        <v>37</v>
      </c>
      <c r="L1004" s="192" t="s">
        <v>37</v>
      </c>
      <c r="M1004" s="192" t="s">
        <v>37</v>
      </c>
      <c r="N1004" s="192" t="s">
        <v>37</v>
      </c>
      <c r="O1004" s="192" t="s">
        <v>37</v>
      </c>
      <c r="P1004" s="192" t="s">
        <v>37</v>
      </c>
      <c r="Q1004" s="192" t="s">
        <v>37</v>
      </c>
      <c r="R1004" s="192" t="s">
        <v>37</v>
      </c>
      <c r="S1004" s="192"/>
      <c r="T1004" s="192" t="s">
        <v>37</v>
      </c>
      <c r="U1004" s="192" t="s">
        <v>37</v>
      </c>
      <c r="V1004" s="192" t="s">
        <v>37</v>
      </c>
      <c r="W1004" s="192"/>
      <c r="X1004" s="192"/>
      <c r="Y1004" s="192" t="s">
        <v>37</v>
      </c>
      <c r="Z1004" s="192" t="s">
        <v>37</v>
      </c>
      <c r="AA1004" s="195" t="s">
        <v>3904</v>
      </c>
    </row>
    <row r="1005" spans="1:27" s="217" customFormat="1" x14ac:dyDescent="0.3">
      <c r="A1005" s="192"/>
      <c r="B1005" s="192"/>
      <c r="C1005" s="192"/>
      <c r="D1005" s="192"/>
      <c r="E1005" s="192"/>
      <c r="F1005" s="191"/>
      <c r="G1005" s="191">
        <f t="shared" si="151"/>
        <v>42159</v>
      </c>
      <c r="H1005" s="192" t="s">
        <v>3747</v>
      </c>
      <c r="I1005" s="192" t="s">
        <v>3688</v>
      </c>
      <c r="J1005" s="216" t="s">
        <v>3788</v>
      </c>
      <c r="K1005" s="192"/>
      <c r="L1005" s="192"/>
      <c r="M1005" s="192"/>
      <c r="N1005" s="192"/>
      <c r="O1005" s="192" t="s">
        <v>37</v>
      </c>
      <c r="P1005" s="192"/>
      <c r="Q1005" s="192"/>
      <c r="R1005" s="192"/>
      <c r="S1005" s="192"/>
      <c r="T1005" s="192"/>
      <c r="U1005" s="192"/>
      <c r="V1005" s="192"/>
      <c r="W1005" s="192"/>
      <c r="X1005" s="192"/>
      <c r="Y1005" s="192"/>
      <c r="Z1005" s="192"/>
      <c r="AA1005" s="195" t="s">
        <v>3759</v>
      </c>
    </row>
    <row r="1006" spans="1:27" s="217" customFormat="1" x14ac:dyDescent="0.3">
      <c r="A1006" s="192" t="str">
        <f>LEFT(H1006,4)</f>
        <v>2015</v>
      </c>
      <c r="B1006" s="192" t="str">
        <f>MID(H1006,6,3)</f>
        <v>155</v>
      </c>
      <c r="C1006" s="192" t="str">
        <f>"1/1/"&amp;A1006</f>
        <v>1/1/2015</v>
      </c>
      <c r="D1006" s="192">
        <f>DATEVALUE(C1006)</f>
        <v>42005</v>
      </c>
      <c r="E1006" s="192">
        <f>D1006+B1006-1</f>
        <v>42159</v>
      </c>
      <c r="F1006" s="191">
        <f>E1006</f>
        <v>42159</v>
      </c>
      <c r="G1006" s="191">
        <f t="shared" si="151"/>
        <v>42159</v>
      </c>
      <c r="H1006" s="194" t="s">
        <v>3688</v>
      </c>
      <c r="I1006" s="192"/>
      <c r="J1006" s="193" t="s">
        <v>4404</v>
      </c>
      <c r="K1006" s="194" t="s">
        <v>37</v>
      </c>
      <c r="L1006" s="192"/>
      <c r="M1006" s="192"/>
      <c r="N1006" s="192"/>
      <c r="O1006" s="192"/>
      <c r="P1006" s="192"/>
      <c r="Q1006" s="192" t="s">
        <v>37</v>
      </c>
      <c r="R1006" s="192"/>
      <c r="S1006" s="192"/>
      <c r="T1006" s="192"/>
      <c r="U1006" s="192"/>
      <c r="V1006" s="192" t="s">
        <v>37</v>
      </c>
      <c r="W1006" s="192"/>
      <c r="X1006" s="194"/>
      <c r="Y1006" s="192" t="s">
        <v>37</v>
      </c>
      <c r="Z1006" s="192" t="s">
        <v>37</v>
      </c>
      <c r="AA1006" s="218" t="s">
        <v>3836</v>
      </c>
    </row>
    <row r="1007" spans="1:27" s="217" customFormat="1" x14ac:dyDescent="0.3">
      <c r="A1007" s="192"/>
      <c r="B1007" s="192"/>
      <c r="C1007" s="192"/>
      <c r="D1007" s="192"/>
      <c r="E1007" s="192"/>
      <c r="F1007" s="191"/>
      <c r="G1007" s="191">
        <f t="shared" si="151"/>
        <v>42159</v>
      </c>
      <c r="H1007" s="192" t="s">
        <v>3688</v>
      </c>
      <c r="I1007" s="192" t="s">
        <v>3748</v>
      </c>
      <c r="J1007" s="216" t="s">
        <v>3824</v>
      </c>
      <c r="K1007" s="192"/>
      <c r="L1007" s="192"/>
      <c r="M1007" s="192"/>
      <c r="N1007" s="192"/>
      <c r="O1007" s="192" t="s">
        <v>37</v>
      </c>
      <c r="P1007" s="192"/>
      <c r="Q1007" s="192"/>
      <c r="R1007" s="192"/>
      <c r="S1007" s="192"/>
      <c r="T1007" s="192"/>
      <c r="U1007" s="192"/>
      <c r="V1007" s="192"/>
      <c r="W1007" s="192"/>
      <c r="X1007" s="192"/>
      <c r="Y1007" s="192"/>
      <c r="Z1007" s="192"/>
      <c r="AA1007" s="195" t="s">
        <v>3760</v>
      </c>
    </row>
    <row r="1008" spans="1:27" s="217" customFormat="1" x14ac:dyDescent="0.3">
      <c r="A1008" s="192"/>
      <c r="B1008" s="192"/>
      <c r="C1008" s="192"/>
      <c r="D1008" s="192"/>
      <c r="E1008" s="192"/>
      <c r="F1008" s="192"/>
      <c r="G1008" s="191">
        <f t="shared" si="151"/>
        <v>42160</v>
      </c>
      <c r="H1008" s="192" t="s">
        <v>3689</v>
      </c>
      <c r="I1008" s="192" t="s">
        <v>3690</v>
      </c>
      <c r="J1008" s="216" t="s">
        <v>3609</v>
      </c>
      <c r="K1008" s="192" t="s">
        <v>37</v>
      </c>
      <c r="L1008" s="192"/>
      <c r="M1008" s="192"/>
      <c r="N1008" s="192"/>
      <c r="O1008" s="192"/>
      <c r="P1008" s="192"/>
      <c r="Q1008" s="192" t="s">
        <v>37</v>
      </c>
      <c r="R1008" s="192"/>
      <c r="S1008" s="192"/>
      <c r="T1008" s="192"/>
      <c r="U1008" s="192"/>
      <c r="V1008" s="192" t="s">
        <v>37</v>
      </c>
      <c r="W1008" s="192"/>
      <c r="X1008" s="192"/>
      <c r="Y1008" s="192"/>
      <c r="Z1008" s="192"/>
      <c r="AA1008" s="195" t="s">
        <v>3540</v>
      </c>
    </row>
    <row r="1009" spans="1:27" s="217" customFormat="1" x14ac:dyDescent="0.3">
      <c r="A1009" s="192" t="str">
        <f>LEFT(H1009,4)</f>
        <v>2015</v>
      </c>
      <c r="B1009" s="192" t="str">
        <f>MID(H1009,6,3)</f>
        <v>156</v>
      </c>
      <c r="C1009" s="192" t="str">
        <f>"1/1/"&amp;A1009</f>
        <v>1/1/2015</v>
      </c>
      <c r="D1009" s="192">
        <f>DATEVALUE(C1009)</f>
        <v>42005</v>
      </c>
      <c r="E1009" s="192">
        <f>D1009+B1009-1</f>
        <v>42160</v>
      </c>
      <c r="F1009" s="191">
        <f>E1009</f>
        <v>42160</v>
      </c>
      <c r="G1009" s="191">
        <f t="shared" si="151"/>
        <v>42160</v>
      </c>
      <c r="H1009" s="192" t="s">
        <v>3690</v>
      </c>
      <c r="I1009" s="192" t="s">
        <v>3692</v>
      </c>
      <c r="J1009" s="193" t="s">
        <v>3610</v>
      </c>
      <c r="K1009" s="194" t="s">
        <v>37</v>
      </c>
      <c r="L1009" s="192"/>
      <c r="M1009" s="192"/>
      <c r="N1009" s="192"/>
      <c r="O1009" s="192"/>
      <c r="P1009" s="192"/>
      <c r="Q1009" s="192" t="s">
        <v>37</v>
      </c>
      <c r="R1009" s="192"/>
      <c r="S1009" s="192"/>
      <c r="T1009" s="192"/>
      <c r="U1009" s="192"/>
      <c r="V1009" s="192" t="s">
        <v>37</v>
      </c>
      <c r="W1009" s="192"/>
      <c r="X1009" s="194"/>
      <c r="Y1009" s="192"/>
      <c r="Z1009" s="192"/>
      <c r="AA1009" s="195" t="s">
        <v>3520</v>
      </c>
    </row>
    <row r="1010" spans="1:27" s="217" customFormat="1" ht="22.8" x14ac:dyDescent="0.3">
      <c r="A1010" s="192" t="str">
        <f>LEFT(H1010,4)</f>
        <v>2015</v>
      </c>
      <c r="B1010" s="192" t="str">
        <f>MID(H1010,6,3)</f>
        <v>159</v>
      </c>
      <c r="C1010" s="192" t="str">
        <f>"1/1/"&amp;A1010</f>
        <v>1/1/2015</v>
      </c>
      <c r="D1010" s="192">
        <f>DATEVALUE(C1010)</f>
        <v>42005</v>
      </c>
      <c r="E1010" s="192">
        <f>D1010+B1010-1</f>
        <v>42163</v>
      </c>
      <c r="F1010" s="191">
        <f>E1010</f>
        <v>42163</v>
      </c>
      <c r="G1010" s="191">
        <f t="shared" si="151"/>
        <v>42163</v>
      </c>
      <c r="H1010" s="192" t="s">
        <v>3748</v>
      </c>
      <c r="I1010" s="192"/>
      <c r="J1010" s="216" t="s">
        <v>3892</v>
      </c>
      <c r="K1010" s="192" t="s">
        <v>37</v>
      </c>
      <c r="L1010" s="192" t="s">
        <v>37</v>
      </c>
      <c r="M1010" s="192" t="s">
        <v>37</v>
      </c>
      <c r="N1010" s="192" t="s">
        <v>37</v>
      </c>
      <c r="O1010" s="192" t="s">
        <v>37</v>
      </c>
      <c r="P1010" s="192" t="s">
        <v>37</v>
      </c>
      <c r="Q1010" s="192" t="s">
        <v>37</v>
      </c>
      <c r="R1010" s="192" t="s">
        <v>37</v>
      </c>
      <c r="S1010" s="192"/>
      <c r="T1010" s="192" t="s">
        <v>37</v>
      </c>
      <c r="U1010" s="192" t="s">
        <v>37</v>
      </c>
      <c r="V1010" s="192" t="s">
        <v>37</v>
      </c>
      <c r="W1010" s="192"/>
      <c r="X1010" s="192"/>
      <c r="Y1010" s="192" t="s">
        <v>37</v>
      </c>
      <c r="Z1010" s="192" t="s">
        <v>37</v>
      </c>
      <c r="AA1010" s="195" t="s">
        <v>3904</v>
      </c>
    </row>
    <row r="1011" spans="1:27" s="217" customFormat="1" x14ac:dyDescent="0.3">
      <c r="A1011" s="192"/>
      <c r="B1011" s="192"/>
      <c r="C1011" s="192"/>
      <c r="D1011" s="192"/>
      <c r="E1011" s="192"/>
      <c r="F1011" s="191"/>
      <c r="G1011" s="191">
        <f t="shared" si="151"/>
        <v>42163</v>
      </c>
      <c r="H1011" s="192" t="s">
        <v>3748</v>
      </c>
      <c r="I1011" s="192" t="s">
        <v>3691</v>
      </c>
      <c r="J1011" s="216" t="s">
        <v>3789</v>
      </c>
      <c r="K1011" s="192"/>
      <c r="L1011" s="192"/>
      <c r="M1011" s="192"/>
      <c r="N1011" s="192"/>
      <c r="O1011" s="192" t="s">
        <v>37</v>
      </c>
      <c r="P1011" s="192"/>
      <c r="Q1011" s="192"/>
      <c r="R1011" s="192"/>
      <c r="S1011" s="192"/>
      <c r="T1011" s="192"/>
      <c r="U1011" s="192"/>
      <c r="V1011" s="192"/>
      <c r="W1011" s="192"/>
      <c r="X1011" s="192"/>
      <c r="Y1011" s="192"/>
      <c r="Z1011" s="192"/>
      <c r="AA1011" s="195" t="s">
        <v>3759</v>
      </c>
    </row>
    <row r="1012" spans="1:27" s="217" customFormat="1" x14ac:dyDescent="0.3">
      <c r="A1012" s="192" t="str">
        <f>LEFT(H1012,4)</f>
        <v>2015</v>
      </c>
      <c r="B1012" s="192" t="str">
        <f>MID(H1012,6,3)</f>
        <v>159</v>
      </c>
      <c r="C1012" s="192" t="str">
        <f>"1/1/"&amp;A1012</f>
        <v>1/1/2015</v>
      </c>
      <c r="D1012" s="192">
        <f>DATEVALUE(C1012)</f>
        <v>42005</v>
      </c>
      <c r="E1012" s="192">
        <f>D1012+B1012-1</f>
        <v>42163</v>
      </c>
      <c r="F1012" s="191">
        <f>E1012</f>
        <v>42163</v>
      </c>
      <c r="G1012" s="191">
        <f t="shared" si="151"/>
        <v>42163</v>
      </c>
      <c r="H1012" s="194" t="s">
        <v>3691</v>
      </c>
      <c r="I1012" s="192"/>
      <c r="J1012" s="193" t="s">
        <v>4405</v>
      </c>
      <c r="K1012" s="194" t="s">
        <v>37</v>
      </c>
      <c r="L1012" s="192"/>
      <c r="M1012" s="192"/>
      <c r="N1012" s="192"/>
      <c r="O1012" s="192"/>
      <c r="P1012" s="192"/>
      <c r="Q1012" s="192" t="s">
        <v>37</v>
      </c>
      <c r="R1012" s="192"/>
      <c r="S1012" s="192"/>
      <c r="T1012" s="192"/>
      <c r="U1012" s="192"/>
      <c r="V1012" s="192" t="s">
        <v>37</v>
      </c>
      <c r="W1012" s="192"/>
      <c r="X1012" s="194"/>
      <c r="Y1012" s="192" t="s">
        <v>37</v>
      </c>
      <c r="Z1012" s="192" t="s">
        <v>37</v>
      </c>
      <c r="AA1012" s="218" t="s">
        <v>3836</v>
      </c>
    </row>
    <row r="1013" spans="1:27" s="217" customFormat="1" x14ac:dyDescent="0.3">
      <c r="A1013" s="192"/>
      <c r="B1013" s="192"/>
      <c r="C1013" s="192"/>
      <c r="D1013" s="192"/>
      <c r="E1013" s="192"/>
      <c r="F1013" s="191"/>
      <c r="G1013" s="191">
        <f t="shared" si="151"/>
        <v>42163</v>
      </c>
      <c r="H1013" s="192" t="s">
        <v>3691</v>
      </c>
      <c r="I1013" s="192" t="s">
        <v>3749</v>
      </c>
      <c r="J1013" s="216" t="s">
        <v>3825</v>
      </c>
      <c r="K1013" s="192"/>
      <c r="L1013" s="192"/>
      <c r="M1013" s="192"/>
      <c r="N1013" s="192"/>
      <c r="O1013" s="192" t="s">
        <v>37</v>
      </c>
      <c r="P1013" s="192"/>
      <c r="Q1013" s="192"/>
      <c r="R1013" s="192"/>
      <c r="S1013" s="192"/>
      <c r="T1013" s="192"/>
      <c r="U1013" s="192"/>
      <c r="V1013" s="192"/>
      <c r="W1013" s="192"/>
      <c r="X1013" s="192"/>
      <c r="Y1013" s="192"/>
      <c r="Z1013" s="192"/>
      <c r="AA1013" s="195" t="s">
        <v>3760</v>
      </c>
    </row>
    <row r="1014" spans="1:27" s="217" customFormat="1" x14ac:dyDescent="0.3">
      <c r="A1014" s="192"/>
      <c r="B1014" s="192"/>
      <c r="C1014" s="192"/>
      <c r="D1014" s="192"/>
      <c r="E1014" s="192"/>
      <c r="F1014" s="192"/>
      <c r="G1014" s="191">
        <f t="shared" si="151"/>
        <v>42163</v>
      </c>
      <c r="H1014" s="192" t="s">
        <v>3692</v>
      </c>
      <c r="I1014" s="192" t="s">
        <v>3693</v>
      </c>
      <c r="J1014" s="216" t="s">
        <v>3611</v>
      </c>
      <c r="K1014" s="192" t="s">
        <v>37</v>
      </c>
      <c r="L1014" s="192"/>
      <c r="M1014" s="192"/>
      <c r="N1014" s="192"/>
      <c r="O1014" s="192"/>
      <c r="P1014" s="192"/>
      <c r="Q1014" s="192" t="s">
        <v>37</v>
      </c>
      <c r="R1014" s="192"/>
      <c r="S1014" s="192"/>
      <c r="T1014" s="192"/>
      <c r="U1014" s="192"/>
      <c r="V1014" s="192" t="s">
        <v>37</v>
      </c>
      <c r="W1014" s="192"/>
      <c r="X1014" s="192"/>
      <c r="Y1014" s="192"/>
      <c r="Z1014" s="192"/>
      <c r="AA1014" s="195" t="s">
        <v>3540</v>
      </c>
    </row>
    <row r="1015" spans="1:27" s="217" customFormat="1" x14ac:dyDescent="0.3">
      <c r="A1015" s="192" t="str">
        <f>LEFT(H1015,4)</f>
        <v>2015</v>
      </c>
      <c r="B1015" s="192" t="str">
        <f>MID(H1015,6,3)</f>
        <v>159</v>
      </c>
      <c r="C1015" s="192" t="str">
        <f>"1/1/"&amp;A1015</f>
        <v>1/1/2015</v>
      </c>
      <c r="D1015" s="192">
        <f>DATEVALUE(C1015)</f>
        <v>42005</v>
      </c>
      <c r="E1015" s="192">
        <f>D1015+B1015-1</f>
        <v>42163</v>
      </c>
      <c r="F1015" s="191">
        <f>E1015</f>
        <v>42163</v>
      </c>
      <c r="G1015" s="191">
        <f t="shared" si="151"/>
        <v>42163</v>
      </c>
      <c r="H1015" s="192" t="s">
        <v>3693</v>
      </c>
      <c r="I1015" s="192" t="s">
        <v>3695</v>
      </c>
      <c r="J1015" s="193" t="s">
        <v>3612</v>
      </c>
      <c r="K1015" s="194" t="s">
        <v>37</v>
      </c>
      <c r="L1015" s="192"/>
      <c r="M1015" s="192"/>
      <c r="N1015" s="192"/>
      <c r="O1015" s="192"/>
      <c r="P1015" s="192"/>
      <c r="Q1015" s="192" t="s">
        <v>37</v>
      </c>
      <c r="R1015" s="192"/>
      <c r="S1015" s="192"/>
      <c r="T1015" s="192"/>
      <c r="U1015" s="192"/>
      <c r="V1015" s="192" t="s">
        <v>37</v>
      </c>
      <c r="W1015" s="192"/>
      <c r="X1015" s="194"/>
      <c r="Y1015" s="192"/>
      <c r="Z1015" s="192"/>
      <c r="AA1015" s="195" t="s">
        <v>3520</v>
      </c>
    </row>
    <row r="1016" spans="1:27" s="217" customFormat="1" ht="22.8" x14ac:dyDescent="0.3">
      <c r="A1016" s="192" t="str">
        <f>LEFT(H1016,4)</f>
        <v>2015</v>
      </c>
      <c r="B1016" s="192" t="str">
        <f>MID(H1016,6,3)</f>
        <v>162</v>
      </c>
      <c r="C1016" s="192" t="str">
        <f>"1/1/"&amp;A1016</f>
        <v>1/1/2015</v>
      </c>
      <c r="D1016" s="192">
        <f>DATEVALUE(C1016)</f>
        <v>42005</v>
      </c>
      <c r="E1016" s="192">
        <f>D1016+B1016-1</f>
        <v>42166</v>
      </c>
      <c r="F1016" s="191">
        <f>E1016</f>
        <v>42166</v>
      </c>
      <c r="G1016" s="191">
        <f t="shared" si="151"/>
        <v>42166</v>
      </c>
      <c r="H1016" s="192" t="s">
        <v>3749</v>
      </c>
      <c r="I1016" s="192"/>
      <c r="J1016" s="216" t="s">
        <v>3893</v>
      </c>
      <c r="K1016" s="192" t="s">
        <v>37</v>
      </c>
      <c r="L1016" s="192" t="s">
        <v>37</v>
      </c>
      <c r="M1016" s="192" t="s">
        <v>37</v>
      </c>
      <c r="N1016" s="192" t="s">
        <v>37</v>
      </c>
      <c r="O1016" s="192" t="s">
        <v>37</v>
      </c>
      <c r="P1016" s="192" t="s">
        <v>37</v>
      </c>
      <c r="Q1016" s="192" t="s">
        <v>37</v>
      </c>
      <c r="R1016" s="192" t="s">
        <v>37</v>
      </c>
      <c r="S1016" s="192"/>
      <c r="T1016" s="192" t="s">
        <v>37</v>
      </c>
      <c r="U1016" s="192" t="s">
        <v>37</v>
      </c>
      <c r="V1016" s="192" t="s">
        <v>37</v>
      </c>
      <c r="W1016" s="192"/>
      <c r="X1016" s="192"/>
      <c r="Y1016" s="192" t="s">
        <v>37</v>
      </c>
      <c r="Z1016" s="192" t="s">
        <v>37</v>
      </c>
      <c r="AA1016" s="195" t="s">
        <v>3904</v>
      </c>
    </row>
    <row r="1017" spans="1:27" s="217" customFormat="1" x14ac:dyDescent="0.3">
      <c r="A1017" s="192"/>
      <c r="B1017" s="192"/>
      <c r="C1017" s="192"/>
      <c r="D1017" s="192"/>
      <c r="E1017" s="192"/>
      <c r="F1017" s="191"/>
      <c r="G1017" s="191">
        <f t="shared" si="151"/>
        <v>42166</v>
      </c>
      <c r="H1017" s="192" t="s">
        <v>3749</v>
      </c>
      <c r="I1017" s="192" t="s">
        <v>3694</v>
      </c>
      <c r="J1017" s="216" t="s">
        <v>3790</v>
      </c>
      <c r="K1017" s="192"/>
      <c r="L1017" s="192"/>
      <c r="M1017" s="192"/>
      <c r="N1017" s="192"/>
      <c r="O1017" s="192" t="s">
        <v>37</v>
      </c>
      <c r="P1017" s="192"/>
      <c r="Q1017" s="192"/>
      <c r="R1017" s="192"/>
      <c r="S1017" s="192"/>
      <c r="T1017" s="192"/>
      <c r="U1017" s="192"/>
      <c r="V1017" s="192"/>
      <c r="W1017" s="192"/>
      <c r="X1017" s="192"/>
      <c r="Y1017" s="192"/>
      <c r="Z1017" s="192"/>
      <c r="AA1017" s="195" t="s">
        <v>3759</v>
      </c>
    </row>
    <row r="1018" spans="1:27" s="217" customFormat="1" x14ac:dyDescent="0.3">
      <c r="A1018" s="192" t="str">
        <f>LEFT(H1018,4)</f>
        <v>2015</v>
      </c>
      <c r="B1018" s="192" t="str">
        <f>MID(H1018,6,3)</f>
        <v>162</v>
      </c>
      <c r="C1018" s="192" t="str">
        <f>"1/1/"&amp;A1018</f>
        <v>1/1/2015</v>
      </c>
      <c r="D1018" s="192">
        <f>DATEVALUE(C1018)</f>
        <v>42005</v>
      </c>
      <c r="E1018" s="192">
        <f>D1018+B1018-1</f>
        <v>42166</v>
      </c>
      <c r="F1018" s="191">
        <f>E1018</f>
        <v>42166</v>
      </c>
      <c r="G1018" s="191">
        <f t="shared" si="151"/>
        <v>42166</v>
      </c>
      <c r="H1018" s="194" t="s">
        <v>3694</v>
      </c>
      <c r="I1018" s="192"/>
      <c r="J1018" s="193" t="s">
        <v>4406</v>
      </c>
      <c r="K1018" s="194" t="s">
        <v>37</v>
      </c>
      <c r="L1018" s="192"/>
      <c r="M1018" s="192"/>
      <c r="N1018" s="192"/>
      <c r="O1018" s="192"/>
      <c r="P1018" s="192"/>
      <c r="Q1018" s="192" t="s">
        <v>37</v>
      </c>
      <c r="R1018" s="192"/>
      <c r="S1018" s="192"/>
      <c r="T1018" s="192"/>
      <c r="U1018" s="192"/>
      <c r="V1018" s="192" t="s">
        <v>37</v>
      </c>
      <c r="W1018" s="192"/>
      <c r="X1018" s="194"/>
      <c r="Y1018" s="192" t="s">
        <v>37</v>
      </c>
      <c r="Z1018" s="192" t="s">
        <v>37</v>
      </c>
      <c r="AA1018" s="218" t="s">
        <v>3836</v>
      </c>
    </row>
    <row r="1019" spans="1:27" s="217" customFormat="1" x14ac:dyDescent="0.3">
      <c r="A1019" s="192"/>
      <c r="B1019" s="192"/>
      <c r="C1019" s="192"/>
      <c r="D1019" s="192"/>
      <c r="E1019" s="192"/>
      <c r="F1019" s="191"/>
      <c r="G1019" s="191">
        <f t="shared" si="151"/>
        <v>42166</v>
      </c>
      <c r="H1019" s="192" t="s">
        <v>3694</v>
      </c>
      <c r="I1019" s="192" t="s">
        <v>3750</v>
      </c>
      <c r="J1019" s="216" t="s">
        <v>3826</v>
      </c>
      <c r="K1019" s="192"/>
      <c r="L1019" s="192"/>
      <c r="M1019" s="192"/>
      <c r="N1019" s="192"/>
      <c r="O1019" s="192" t="s">
        <v>37</v>
      </c>
      <c r="P1019" s="192"/>
      <c r="Q1019" s="192"/>
      <c r="R1019" s="192"/>
      <c r="S1019" s="192"/>
      <c r="T1019" s="192"/>
      <c r="U1019" s="192"/>
      <c r="V1019" s="192"/>
      <c r="W1019" s="192"/>
      <c r="X1019" s="192"/>
      <c r="Y1019" s="192"/>
      <c r="Z1019" s="192"/>
      <c r="AA1019" s="195" t="s">
        <v>3760</v>
      </c>
    </row>
    <row r="1020" spans="1:27" s="217" customFormat="1" x14ac:dyDescent="0.3">
      <c r="A1020" s="192"/>
      <c r="B1020" s="192"/>
      <c r="C1020" s="192"/>
      <c r="D1020" s="192"/>
      <c r="E1020" s="192"/>
      <c r="F1020" s="192"/>
      <c r="G1020" s="191">
        <f t="shared" si="151"/>
        <v>42166</v>
      </c>
      <c r="H1020" s="192" t="s">
        <v>3695</v>
      </c>
      <c r="I1020" s="192" t="s">
        <v>3696</v>
      </c>
      <c r="J1020" s="216" t="s">
        <v>3613</v>
      </c>
      <c r="K1020" s="192" t="s">
        <v>37</v>
      </c>
      <c r="L1020" s="192"/>
      <c r="M1020" s="192"/>
      <c r="N1020" s="192"/>
      <c r="O1020" s="192"/>
      <c r="P1020" s="192"/>
      <c r="Q1020" s="192" t="s">
        <v>37</v>
      </c>
      <c r="R1020" s="192"/>
      <c r="S1020" s="192"/>
      <c r="T1020" s="192"/>
      <c r="U1020" s="192"/>
      <c r="V1020" s="192" t="s">
        <v>37</v>
      </c>
      <c r="W1020" s="192"/>
      <c r="X1020" s="192"/>
      <c r="Y1020" s="192"/>
      <c r="Z1020" s="192"/>
      <c r="AA1020" s="195" t="s">
        <v>3540</v>
      </c>
    </row>
    <row r="1021" spans="1:27" s="217" customFormat="1" x14ac:dyDescent="0.3">
      <c r="A1021" s="192" t="str">
        <f>LEFT(H1021,4)</f>
        <v>2015</v>
      </c>
      <c r="B1021" s="192" t="str">
        <f>MID(H1021,6,3)</f>
        <v>162</v>
      </c>
      <c r="C1021" s="192" t="str">
        <f>"1/1/"&amp;A1021</f>
        <v>1/1/2015</v>
      </c>
      <c r="D1021" s="192">
        <f>DATEVALUE(C1021)</f>
        <v>42005</v>
      </c>
      <c r="E1021" s="192">
        <f>D1021+B1021-1</f>
        <v>42166</v>
      </c>
      <c r="F1021" s="191">
        <f>E1021</f>
        <v>42166</v>
      </c>
      <c r="G1021" s="191">
        <f t="shared" si="151"/>
        <v>42166</v>
      </c>
      <c r="H1021" s="192" t="s">
        <v>3696</v>
      </c>
      <c r="I1021" s="192" t="s">
        <v>3698</v>
      </c>
      <c r="J1021" s="193" t="s">
        <v>3614</v>
      </c>
      <c r="K1021" s="194" t="s">
        <v>37</v>
      </c>
      <c r="L1021" s="192"/>
      <c r="M1021" s="192"/>
      <c r="N1021" s="192"/>
      <c r="O1021" s="192"/>
      <c r="P1021" s="192"/>
      <c r="Q1021" s="192" t="s">
        <v>37</v>
      </c>
      <c r="R1021" s="192"/>
      <c r="S1021" s="192"/>
      <c r="T1021" s="192"/>
      <c r="U1021" s="192"/>
      <c r="V1021" s="192" t="s">
        <v>37</v>
      </c>
      <c r="W1021" s="192"/>
      <c r="X1021" s="194"/>
      <c r="Y1021" s="192"/>
      <c r="Z1021" s="192"/>
      <c r="AA1021" s="195" t="s">
        <v>3520</v>
      </c>
    </row>
    <row r="1022" spans="1:27" s="217" customFormat="1" ht="22.8" x14ac:dyDescent="0.3">
      <c r="A1022" s="192" t="str">
        <f>LEFT(H1022,4)</f>
        <v>2015</v>
      </c>
      <c r="B1022" s="192" t="str">
        <f>MID(H1022,6,3)</f>
        <v>165</v>
      </c>
      <c r="C1022" s="192" t="str">
        <f>"1/1/"&amp;A1022</f>
        <v>1/1/2015</v>
      </c>
      <c r="D1022" s="192">
        <f>DATEVALUE(C1022)</f>
        <v>42005</v>
      </c>
      <c r="E1022" s="192">
        <f>D1022+B1022-1</f>
        <v>42169</v>
      </c>
      <c r="F1022" s="191">
        <f>E1022</f>
        <v>42169</v>
      </c>
      <c r="G1022" s="191">
        <f t="shared" si="151"/>
        <v>42169</v>
      </c>
      <c r="H1022" s="192" t="s">
        <v>3750</v>
      </c>
      <c r="I1022" s="192"/>
      <c r="J1022" s="216" t="s">
        <v>3894</v>
      </c>
      <c r="K1022" s="192" t="s">
        <v>37</v>
      </c>
      <c r="L1022" s="192" t="s">
        <v>37</v>
      </c>
      <c r="M1022" s="192" t="s">
        <v>37</v>
      </c>
      <c r="N1022" s="192" t="s">
        <v>37</v>
      </c>
      <c r="O1022" s="192" t="s">
        <v>37</v>
      </c>
      <c r="P1022" s="192" t="s">
        <v>37</v>
      </c>
      <c r="Q1022" s="192" t="s">
        <v>37</v>
      </c>
      <c r="R1022" s="192" t="s">
        <v>37</v>
      </c>
      <c r="S1022" s="192"/>
      <c r="T1022" s="192" t="s">
        <v>37</v>
      </c>
      <c r="U1022" s="192" t="s">
        <v>37</v>
      </c>
      <c r="V1022" s="192" t="s">
        <v>37</v>
      </c>
      <c r="W1022" s="192"/>
      <c r="X1022" s="192"/>
      <c r="Y1022" s="192" t="s">
        <v>37</v>
      </c>
      <c r="Z1022" s="192" t="s">
        <v>37</v>
      </c>
      <c r="AA1022" s="195" t="s">
        <v>3904</v>
      </c>
    </row>
    <row r="1023" spans="1:27" s="217" customFormat="1" x14ac:dyDescent="0.3">
      <c r="A1023" s="192"/>
      <c r="B1023" s="192"/>
      <c r="C1023" s="192"/>
      <c r="D1023" s="192"/>
      <c r="E1023" s="192"/>
      <c r="F1023" s="191"/>
      <c r="G1023" s="191">
        <f t="shared" si="151"/>
        <v>42169</v>
      </c>
      <c r="H1023" s="192" t="s">
        <v>3750</v>
      </c>
      <c r="I1023" s="192" t="s">
        <v>3697</v>
      </c>
      <c r="J1023" s="216" t="s">
        <v>3791</v>
      </c>
      <c r="K1023" s="192"/>
      <c r="L1023" s="192"/>
      <c r="M1023" s="192"/>
      <c r="N1023" s="192"/>
      <c r="O1023" s="192" t="s">
        <v>37</v>
      </c>
      <c r="P1023" s="192"/>
      <c r="Q1023" s="192"/>
      <c r="R1023" s="192"/>
      <c r="S1023" s="192"/>
      <c r="T1023" s="192"/>
      <c r="U1023" s="192"/>
      <c r="V1023" s="192"/>
      <c r="W1023" s="192"/>
      <c r="X1023" s="192"/>
      <c r="Y1023" s="192"/>
      <c r="Z1023" s="192"/>
      <c r="AA1023" s="195" t="s">
        <v>3759</v>
      </c>
    </row>
    <row r="1024" spans="1:27" s="217" customFormat="1" x14ac:dyDescent="0.3">
      <c r="A1024" s="192" t="str">
        <f>LEFT(H1024,4)</f>
        <v>2015</v>
      </c>
      <c r="B1024" s="192" t="str">
        <f>MID(H1024,6,3)</f>
        <v>165</v>
      </c>
      <c r="C1024" s="192" t="str">
        <f>"1/1/"&amp;A1024</f>
        <v>1/1/2015</v>
      </c>
      <c r="D1024" s="192">
        <f>DATEVALUE(C1024)</f>
        <v>42005</v>
      </c>
      <c r="E1024" s="192">
        <f>D1024+B1024-1</f>
        <v>42169</v>
      </c>
      <c r="F1024" s="191">
        <f>E1024</f>
        <v>42169</v>
      </c>
      <c r="G1024" s="191">
        <f t="shared" si="151"/>
        <v>42169</v>
      </c>
      <c r="H1024" s="194" t="s">
        <v>3697</v>
      </c>
      <c r="I1024" s="192"/>
      <c r="J1024" s="193" t="s">
        <v>4407</v>
      </c>
      <c r="K1024" s="194" t="s">
        <v>37</v>
      </c>
      <c r="L1024" s="192"/>
      <c r="M1024" s="192"/>
      <c r="N1024" s="192"/>
      <c r="O1024" s="192"/>
      <c r="P1024" s="192"/>
      <c r="Q1024" s="192" t="s">
        <v>37</v>
      </c>
      <c r="R1024" s="192"/>
      <c r="S1024" s="192"/>
      <c r="T1024" s="192"/>
      <c r="U1024" s="192"/>
      <c r="V1024" s="192" t="s">
        <v>37</v>
      </c>
      <c r="W1024" s="192"/>
      <c r="X1024" s="194"/>
      <c r="Y1024" s="192" t="s">
        <v>37</v>
      </c>
      <c r="Z1024" s="192" t="s">
        <v>37</v>
      </c>
      <c r="AA1024" s="218" t="s">
        <v>3836</v>
      </c>
    </row>
    <row r="1025" spans="1:27" s="217" customFormat="1" x14ac:dyDescent="0.3">
      <c r="A1025" s="192"/>
      <c r="B1025" s="192"/>
      <c r="C1025" s="192"/>
      <c r="D1025" s="192"/>
      <c r="E1025" s="192"/>
      <c r="F1025" s="191"/>
      <c r="G1025" s="191">
        <f t="shared" si="151"/>
        <v>42169</v>
      </c>
      <c r="H1025" s="192" t="s">
        <v>3697</v>
      </c>
      <c r="I1025" s="192" t="s">
        <v>3751</v>
      </c>
      <c r="J1025" s="216" t="s">
        <v>3827</v>
      </c>
      <c r="K1025" s="192"/>
      <c r="L1025" s="192"/>
      <c r="M1025" s="192"/>
      <c r="N1025" s="192"/>
      <c r="O1025" s="192" t="s">
        <v>37</v>
      </c>
      <c r="P1025" s="192"/>
      <c r="Q1025" s="192"/>
      <c r="R1025" s="192"/>
      <c r="S1025" s="192"/>
      <c r="T1025" s="192"/>
      <c r="U1025" s="192"/>
      <c r="V1025" s="192"/>
      <c r="W1025" s="192"/>
      <c r="X1025" s="192"/>
      <c r="Y1025" s="192"/>
      <c r="Z1025" s="192"/>
      <c r="AA1025" s="195" t="s">
        <v>3760</v>
      </c>
    </row>
    <row r="1026" spans="1:27" s="217" customFormat="1" x14ac:dyDescent="0.3">
      <c r="A1026" s="192"/>
      <c r="B1026" s="192"/>
      <c r="C1026" s="192"/>
      <c r="D1026" s="192"/>
      <c r="E1026" s="192"/>
      <c r="F1026" s="192"/>
      <c r="G1026" s="191">
        <f t="shared" ref="G1026:G1089" si="152">DATEVALUE("1/1/"&amp;LEFT(H1026,4))+MID(H1026,6,3)-1</f>
        <v>42169</v>
      </c>
      <c r="H1026" s="192" t="s">
        <v>3698</v>
      </c>
      <c r="I1026" s="192" t="s">
        <v>3699</v>
      </c>
      <c r="J1026" s="216" t="s">
        <v>3615</v>
      </c>
      <c r="K1026" s="192" t="s">
        <v>37</v>
      </c>
      <c r="L1026" s="192"/>
      <c r="M1026" s="192"/>
      <c r="N1026" s="192"/>
      <c r="O1026" s="192"/>
      <c r="P1026" s="192"/>
      <c r="Q1026" s="192" t="s">
        <v>37</v>
      </c>
      <c r="R1026" s="192"/>
      <c r="S1026" s="192"/>
      <c r="T1026" s="192"/>
      <c r="U1026" s="192"/>
      <c r="V1026" s="192" t="s">
        <v>37</v>
      </c>
      <c r="W1026" s="192"/>
      <c r="X1026" s="192"/>
      <c r="Y1026" s="192"/>
      <c r="Z1026" s="192"/>
      <c r="AA1026" s="195" t="s">
        <v>3540</v>
      </c>
    </row>
    <row r="1027" spans="1:27" s="217" customFormat="1" x14ac:dyDescent="0.3">
      <c r="A1027" s="192" t="str">
        <f>LEFT(H1027,4)</f>
        <v>2015</v>
      </c>
      <c r="B1027" s="192" t="str">
        <f>MID(H1027,6,3)</f>
        <v>165</v>
      </c>
      <c r="C1027" s="192" t="str">
        <f>"1/1/"&amp;A1027</f>
        <v>1/1/2015</v>
      </c>
      <c r="D1027" s="192">
        <f>DATEVALUE(C1027)</f>
        <v>42005</v>
      </c>
      <c r="E1027" s="192">
        <f>D1027+B1027-1</f>
        <v>42169</v>
      </c>
      <c r="F1027" s="191">
        <f>E1027</f>
        <v>42169</v>
      </c>
      <c r="G1027" s="191">
        <f t="shared" si="152"/>
        <v>42169</v>
      </c>
      <c r="H1027" s="192" t="s">
        <v>3699</v>
      </c>
      <c r="I1027" s="192" t="s">
        <v>3701</v>
      </c>
      <c r="J1027" s="193" t="s">
        <v>3616</v>
      </c>
      <c r="K1027" s="194" t="s">
        <v>37</v>
      </c>
      <c r="L1027" s="192"/>
      <c r="M1027" s="192"/>
      <c r="N1027" s="192"/>
      <c r="O1027" s="192"/>
      <c r="P1027" s="192"/>
      <c r="Q1027" s="192" t="s">
        <v>37</v>
      </c>
      <c r="R1027" s="192"/>
      <c r="S1027" s="192"/>
      <c r="T1027" s="192"/>
      <c r="U1027" s="192"/>
      <c r="V1027" s="192" t="s">
        <v>37</v>
      </c>
      <c r="W1027" s="192"/>
      <c r="X1027" s="194"/>
      <c r="Y1027" s="192"/>
      <c r="Z1027" s="192"/>
      <c r="AA1027" s="195" t="s">
        <v>3520</v>
      </c>
    </row>
    <row r="1028" spans="1:27" s="217" customFormat="1" ht="22.8" x14ac:dyDescent="0.3">
      <c r="A1028" s="192" t="str">
        <f>LEFT(H1028,4)</f>
        <v>2015</v>
      </c>
      <c r="B1028" s="192" t="str">
        <f>MID(H1028,6,3)</f>
        <v>168</v>
      </c>
      <c r="C1028" s="192" t="str">
        <f>"1/1/"&amp;A1028</f>
        <v>1/1/2015</v>
      </c>
      <c r="D1028" s="192">
        <f>DATEVALUE(C1028)</f>
        <v>42005</v>
      </c>
      <c r="E1028" s="192">
        <f>D1028+B1028-1</f>
        <v>42172</v>
      </c>
      <c r="F1028" s="191">
        <f>E1028</f>
        <v>42172</v>
      </c>
      <c r="G1028" s="191">
        <f t="shared" si="152"/>
        <v>42172</v>
      </c>
      <c r="H1028" s="192" t="s">
        <v>3751</v>
      </c>
      <c r="I1028" s="192"/>
      <c r="J1028" s="216" t="s">
        <v>3895</v>
      </c>
      <c r="K1028" s="192" t="s">
        <v>37</v>
      </c>
      <c r="L1028" s="192" t="s">
        <v>37</v>
      </c>
      <c r="M1028" s="192" t="s">
        <v>37</v>
      </c>
      <c r="N1028" s="192" t="s">
        <v>37</v>
      </c>
      <c r="O1028" s="192" t="s">
        <v>37</v>
      </c>
      <c r="P1028" s="192" t="s">
        <v>37</v>
      </c>
      <c r="Q1028" s="192" t="s">
        <v>37</v>
      </c>
      <c r="R1028" s="192" t="s">
        <v>37</v>
      </c>
      <c r="S1028" s="192"/>
      <c r="T1028" s="192" t="s">
        <v>37</v>
      </c>
      <c r="U1028" s="192" t="s">
        <v>37</v>
      </c>
      <c r="V1028" s="192" t="s">
        <v>37</v>
      </c>
      <c r="W1028" s="192"/>
      <c r="X1028" s="192"/>
      <c r="Y1028" s="192" t="s">
        <v>37</v>
      </c>
      <c r="Z1028" s="192" t="s">
        <v>37</v>
      </c>
      <c r="AA1028" s="195" t="s">
        <v>3904</v>
      </c>
    </row>
    <row r="1029" spans="1:27" s="217" customFormat="1" x14ac:dyDescent="0.3">
      <c r="A1029" s="192"/>
      <c r="B1029" s="192"/>
      <c r="C1029" s="192"/>
      <c r="D1029" s="192"/>
      <c r="E1029" s="192"/>
      <c r="F1029" s="191"/>
      <c r="G1029" s="191">
        <f t="shared" si="152"/>
        <v>42172</v>
      </c>
      <c r="H1029" s="192" t="s">
        <v>3751</v>
      </c>
      <c r="I1029" s="192" t="s">
        <v>3700</v>
      </c>
      <c r="J1029" s="216" t="s">
        <v>3792</v>
      </c>
      <c r="K1029" s="192"/>
      <c r="L1029" s="192"/>
      <c r="M1029" s="192"/>
      <c r="N1029" s="192"/>
      <c r="O1029" s="192" t="s">
        <v>37</v>
      </c>
      <c r="P1029" s="192"/>
      <c r="Q1029" s="192"/>
      <c r="R1029" s="192"/>
      <c r="S1029" s="192"/>
      <c r="T1029" s="192"/>
      <c r="U1029" s="192"/>
      <c r="V1029" s="192"/>
      <c r="W1029" s="192"/>
      <c r="X1029" s="192"/>
      <c r="Y1029" s="192"/>
      <c r="Z1029" s="192"/>
      <c r="AA1029" s="195" t="s">
        <v>3759</v>
      </c>
    </row>
    <row r="1030" spans="1:27" s="217" customFormat="1" x14ac:dyDescent="0.3">
      <c r="A1030" s="192" t="str">
        <f>LEFT(H1030,4)</f>
        <v>2015</v>
      </c>
      <c r="B1030" s="192" t="str">
        <f>MID(H1030,6,3)</f>
        <v>168</v>
      </c>
      <c r="C1030" s="192" t="str">
        <f>"1/1/"&amp;A1030</f>
        <v>1/1/2015</v>
      </c>
      <c r="D1030" s="192">
        <f>DATEVALUE(C1030)</f>
        <v>42005</v>
      </c>
      <c r="E1030" s="192">
        <f>D1030+B1030-1</f>
        <v>42172</v>
      </c>
      <c r="F1030" s="191">
        <f>E1030</f>
        <v>42172</v>
      </c>
      <c r="G1030" s="191">
        <f t="shared" si="152"/>
        <v>42172</v>
      </c>
      <c r="H1030" s="194" t="s">
        <v>3700</v>
      </c>
      <c r="I1030" s="192"/>
      <c r="J1030" s="193" t="s">
        <v>4408</v>
      </c>
      <c r="K1030" s="194" t="s">
        <v>37</v>
      </c>
      <c r="L1030" s="192"/>
      <c r="M1030" s="192"/>
      <c r="N1030" s="192"/>
      <c r="O1030" s="192"/>
      <c r="P1030" s="192"/>
      <c r="Q1030" s="192" t="s">
        <v>37</v>
      </c>
      <c r="R1030" s="192"/>
      <c r="S1030" s="192"/>
      <c r="T1030" s="192"/>
      <c r="U1030" s="192"/>
      <c r="V1030" s="192" t="s">
        <v>37</v>
      </c>
      <c r="W1030" s="192"/>
      <c r="X1030" s="194"/>
      <c r="Y1030" s="192" t="s">
        <v>37</v>
      </c>
      <c r="Z1030" s="192" t="s">
        <v>37</v>
      </c>
      <c r="AA1030" s="218" t="s">
        <v>3836</v>
      </c>
    </row>
    <row r="1031" spans="1:27" s="217" customFormat="1" x14ac:dyDescent="0.3">
      <c r="A1031" s="192"/>
      <c r="B1031" s="192"/>
      <c r="C1031" s="192"/>
      <c r="D1031" s="192"/>
      <c r="E1031" s="192"/>
      <c r="F1031" s="191"/>
      <c r="G1031" s="191">
        <f t="shared" si="152"/>
        <v>42172</v>
      </c>
      <c r="H1031" s="192" t="s">
        <v>3700</v>
      </c>
      <c r="I1031" s="192" t="s">
        <v>3752</v>
      </c>
      <c r="J1031" s="216" t="s">
        <v>3828</v>
      </c>
      <c r="K1031" s="192"/>
      <c r="L1031" s="192"/>
      <c r="M1031" s="192"/>
      <c r="N1031" s="192"/>
      <c r="O1031" s="192" t="s">
        <v>37</v>
      </c>
      <c r="P1031" s="192"/>
      <c r="Q1031" s="192"/>
      <c r="R1031" s="192"/>
      <c r="S1031" s="192"/>
      <c r="T1031" s="192"/>
      <c r="U1031" s="192"/>
      <c r="V1031" s="192"/>
      <c r="W1031" s="192"/>
      <c r="X1031" s="192"/>
      <c r="Y1031" s="192"/>
      <c r="Z1031" s="192"/>
      <c r="AA1031" s="195" t="s">
        <v>3760</v>
      </c>
    </row>
    <row r="1032" spans="1:27" s="217" customFormat="1" x14ac:dyDescent="0.3">
      <c r="A1032" s="192"/>
      <c r="B1032" s="192"/>
      <c r="C1032" s="192"/>
      <c r="D1032" s="192"/>
      <c r="E1032" s="192"/>
      <c r="F1032" s="192"/>
      <c r="G1032" s="191">
        <f t="shared" si="152"/>
        <v>42172</v>
      </c>
      <c r="H1032" s="192" t="s">
        <v>3701</v>
      </c>
      <c r="I1032" s="192" t="s">
        <v>3702</v>
      </c>
      <c r="J1032" s="216" t="s">
        <v>3617</v>
      </c>
      <c r="K1032" s="192" t="s">
        <v>37</v>
      </c>
      <c r="L1032" s="192"/>
      <c r="M1032" s="192"/>
      <c r="N1032" s="192"/>
      <c r="O1032" s="192"/>
      <c r="P1032" s="192"/>
      <c r="Q1032" s="192" t="s">
        <v>37</v>
      </c>
      <c r="R1032" s="192"/>
      <c r="S1032" s="192"/>
      <c r="T1032" s="192"/>
      <c r="U1032" s="192"/>
      <c r="V1032" s="192" t="s">
        <v>37</v>
      </c>
      <c r="W1032" s="192"/>
      <c r="X1032" s="192"/>
      <c r="Y1032" s="192"/>
      <c r="Z1032" s="192"/>
      <c r="AA1032" s="195" t="s">
        <v>3540</v>
      </c>
    </row>
    <row r="1033" spans="1:27" s="217" customFormat="1" x14ac:dyDescent="0.3">
      <c r="A1033" s="192" t="str">
        <f>LEFT(H1033,4)</f>
        <v>2015</v>
      </c>
      <c r="B1033" s="192" t="str">
        <f>MID(H1033,6,3)</f>
        <v>168</v>
      </c>
      <c r="C1033" s="192" t="str">
        <f>"1/1/"&amp;A1033</f>
        <v>1/1/2015</v>
      </c>
      <c r="D1033" s="192">
        <f>DATEVALUE(C1033)</f>
        <v>42005</v>
      </c>
      <c r="E1033" s="192">
        <f>D1033+B1033-1</f>
        <v>42172</v>
      </c>
      <c r="F1033" s="191">
        <f>E1033</f>
        <v>42172</v>
      </c>
      <c r="G1033" s="191">
        <f t="shared" si="152"/>
        <v>42172</v>
      </c>
      <c r="H1033" s="192" t="s">
        <v>3702</v>
      </c>
      <c r="I1033" s="192" t="s">
        <v>3704</v>
      </c>
      <c r="J1033" s="193" t="s">
        <v>3618</v>
      </c>
      <c r="K1033" s="194" t="s">
        <v>37</v>
      </c>
      <c r="L1033" s="192"/>
      <c r="M1033" s="192"/>
      <c r="N1033" s="192"/>
      <c r="O1033" s="192"/>
      <c r="P1033" s="192"/>
      <c r="Q1033" s="192" t="s">
        <v>37</v>
      </c>
      <c r="R1033" s="192"/>
      <c r="S1033" s="192"/>
      <c r="T1033" s="192"/>
      <c r="U1033" s="192"/>
      <c r="V1033" s="192" t="s">
        <v>37</v>
      </c>
      <c r="W1033" s="192"/>
      <c r="X1033" s="194"/>
      <c r="Y1033" s="192"/>
      <c r="Z1033" s="192"/>
      <c r="AA1033" s="195" t="s">
        <v>3520</v>
      </c>
    </row>
    <row r="1034" spans="1:27" s="217" customFormat="1" ht="22.8" x14ac:dyDescent="0.3">
      <c r="A1034" s="192" t="str">
        <f>LEFT(H1034,4)</f>
        <v>2015</v>
      </c>
      <c r="B1034" s="192" t="str">
        <f>MID(H1034,6,3)</f>
        <v>171</v>
      </c>
      <c r="C1034" s="192" t="str">
        <f>"1/1/"&amp;A1034</f>
        <v>1/1/2015</v>
      </c>
      <c r="D1034" s="192">
        <f>DATEVALUE(C1034)</f>
        <v>42005</v>
      </c>
      <c r="E1034" s="192">
        <f>D1034+B1034-1</f>
        <v>42175</v>
      </c>
      <c r="F1034" s="191">
        <f>E1034</f>
        <v>42175</v>
      </c>
      <c r="G1034" s="191">
        <f t="shared" si="152"/>
        <v>42175</v>
      </c>
      <c r="H1034" s="192" t="s">
        <v>3752</v>
      </c>
      <c r="I1034" s="192"/>
      <c r="J1034" s="216" t="s">
        <v>3896</v>
      </c>
      <c r="K1034" s="192" t="s">
        <v>37</v>
      </c>
      <c r="L1034" s="192" t="s">
        <v>37</v>
      </c>
      <c r="M1034" s="192" t="s">
        <v>37</v>
      </c>
      <c r="N1034" s="192" t="s">
        <v>37</v>
      </c>
      <c r="O1034" s="192" t="s">
        <v>37</v>
      </c>
      <c r="P1034" s="192" t="s">
        <v>37</v>
      </c>
      <c r="Q1034" s="192" t="s">
        <v>37</v>
      </c>
      <c r="R1034" s="192" t="s">
        <v>37</v>
      </c>
      <c r="S1034" s="192"/>
      <c r="T1034" s="192" t="s">
        <v>37</v>
      </c>
      <c r="U1034" s="192" t="s">
        <v>37</v>
      </c>
      <c r="V1034" s="192" t="s">
        <v>37</v>
      </c>
      <c r="W1034" s="192"/>
      <c r="X1034" s="192"/>
      <c r="Y1034" s="192" t="s">
        <v>37</v>
      </c>
      <c r="Z1034" s="192" t="s">
        <v>37</v>
      </c>
      <c r="AA1034" s="195" t="s">
        <v>3904</v>
      </c>
    </row>
    <row r="1035" spans="1:27" s="217" customFormat="1" x14ac:dyDescent="0.3">
      <c r="A1035" s="192"/>
      <c r="B1035" s="192"/>
      <c r="C1035" s="192"/>
      <c r="D1035" s="192"/>
      <c r="E1035" s="192"/>
      <c r="F1035" s="191"/>
      <c r="G1035" s="191">
        <f t="shared" si="152"/>
        <v>42175</v>
      </c>
      <c r="H1035" s="192" t="s">
        <v>3752</v>
      </c>
      <c r="I1035" s="192" t="s">
        <v>3703</v>
      </c>
      <c r="J1035" s="216" t="s">
        <v>3793</v>
      </c>
      <c r="K1035" s="192"/>
      <c r="L1035" s="192"/>
      <c r="M1035" s="192"/>
      <c r="N1035" s="192"/>
      <c r="O1035" s="192" t="s">
        <v>37</v>
      </c>
      <c r="P1035" s="192"/>
      <c r="Q1035" s="192"/>
      <c r="R1035" s="192"/>
      <c r="S1035" s="192"/>
      <c r="T1035" s="192"/>
      <c r="U1035" s="192"/>
      <c r="V1035" s="192"/>
      <c r="W1035" s="192"/>
      <c r="X1035" s="192"/>
      <c r="Y1035" s="192"/>
      <c r="Z1035" s="192"/>
      <c r="AA1035" s="195" t="s">
        <v>3759</v>
      </c>
    </row>
    <row r="1036" spans="1:27" s="217" customFormat="1" x14ac:dyDescent="0.3">
      <c r="A1036" s="192" t="str">
        <f>LEFT(H1036,4)</f>
        <v>2015</v>
      </c>
      <c r="B1036" s="192" t="str">
        <f>MID(H1036,6,3)</f>
        <v>171</v>
      </c>
      <c r="C1036" s="192" t="str">
        <f>"1/1/"&amp;A1036</f>
        <v>1/1/2015</v>
      </c>
      <c r="D1036" s="192">
        <f>DATEVALUE(C1036)</f>
        <v>42005</v>
      </c>
      <c r="E1036" s="192">
        <f>D1036+B1036-1</f>
        <v>42175</v>
      </c>
      <c r="F1036" s="191">
        <f>E1036</f>
        <v>42175</v>
      </c>
      <c r="G1036" s="191">
        <f t="shared" si="152"/>
        <v>42175</v>
      </c>
      <c r="H1036" s="194" t="s">
        <v>3703</v>
      </c>
      <c r="I1036" s="192"/>
      <c r="J1036" s="193" t="s">
        <v>4409</v>
      </c>
      <c r="K1036" s="194" t="s">
        <v>37</v>
      </c>
      <c r="L1036" s="192"/>
      <c r="M1036" s="192"/>
      <c r="N1036" s="192"/>
      <c r="O1036" s="192"/>
      <c r="P1036" s="192"/>
      <c r="Q1036" s="192" t="s">
        <v>37</v>
      </c>
      <c r="R1036" s="192"/>
      <c r="S1036" s="192"/>
      <c r="T1036" s="192"/>
      <c r="U1036" s="192"/>
      <c r="V1036" s="192" t="s">
        <v>37</v>
      </c>
      <c r="W1036" s="192"/>
      <c r="X1036" s="194"/>
      <c r="Y1036" s="192" t="s">
        <v>37</v>
      </c>
      <c r="Z1036" s="192" t="s">
        <v>37</v>
      </c>
      <c r="AA1036" s="218" t="s">
        <v>3836</v>
      </c>
    </row>
    <row r="1037" spans="1:27" s="217" customFormat="1" x14ac:dyDescent="0.3">
      <c r="A1037" s="192"/>
      <c r="B1037" s="192"/>
      <c r="C1037" s="192"/>
      <c r="D1037" s="192"/>
      <c r="E1037" s="192"/>
      <c r="F1037" s="191"/>
      <c r="G1037" s="191">
        <f t="shared" si="152"/>
        <v>42175</v>
      </c>
      <c r="H1037" s="192" t="s">
        <v>3703</v>
      </c>
      <c r="I1037" s="192" t="s">
        <v>3753</v>
      </c>
      <c r="J1037" s="216" t="s">
        <v>3829</v>
      </c>
      <c r="K1037" s="192"/>
      <c r="L1037" s="192"/>
      <c r="M1037" s="192"/>
      <c r="N1037" s="192"/>
      <c r="O1037" s="192" t="s">
        <v>37</v>
      </c>
      <c r="P1037" s="192"/>
      <c r="Q1037" s="192"/>
      <c r="R1037" s="192"/>
      <c r="S1037" s="192"/>
      <c r="T1037" s="192"/>
      <c r="U1037" s="192"/>
      <c r="V1037" s="192"/>
      <c r="W1037" s="192"/>
      <c r="X1037" s="192"/>
      <c r="Y1037" s="192"/>
      <c r="Z1037" s="192"/>
      <c r="AA1037" s="195" t="s">
        <v>3760</v>
      </c>
    </row>
    <row r="1038" spans="1:27" s="217" customFormat="1" x14ac:dyDescent="0.3">
      <c r="A1038" s="192"/>
      <c r="B1038" s="192"/>
      <c r="C1038" s="192"/>
      <c r="D1038" s="192"/>
      <c r="E1038" s="192"/>
      <c r="F1038" s="192"/>
      <c r="G1038" s="191">
        <f t="shared" si="152"/>
        <v>42175</v>
      </c>
      <c r="H1038" s="192" t="s">
        <v>3704</v>
      </c>
      <c r="I1038" s="192" t="s">
        <v>3705</v>
      </c>
      <c r="J1038" s="216" t="s">
        <v>3619</v>
      </c>
      <c r="K1038" s="192" t="s">
        <v>37</v>
      </c>
      <c r="L1038" s="192"/>
      <c r="M1038" s="192"/>
      <c r="N1038" s="192"/>
      <c r="O1038" s="192"/>
      <c r="P1038" s="192"/>
      <c r="Q1038" s="192" t="s">
        <v>37</v>
      </c>
      <c r="R1038" s="192"/>
      <c r="S1038" s="192"/>
      <c r="T1038" s="192"/>
      <c r="U1038" s="192"/>
      <c r="V1038" s="192" t="s">
        <v>37</v>
      </c>
      <c r="W1038" s="192"/>
      <c r="X1038" s="192"/>
      <c r="Y1038" s="192"/>
      <c r="Z1038" s="192"/>
      <c r="AA1038" s="195" t="s">
        <v>3540</v>
      </c>
    </row>
    <row r="1039" spans="1:27" s="217" customFormat="1" x14ac:dyDescent="0.3">
      <c r="A1039" s="192" t="str">
        <f>LEFT(H1039,4)</f>
        <v>2015</v>
      </c>
      <c r="B1039" s="192" t="str">
        <f>MID(H1039,6,3)</f>
        <v>171</v>
      </c>
      <c r="C1039" s="192" t="str">
        <f>"1/1/"&amp;A1039</f>
        <v>1/1/2015</v>
      </c>
      <c r="D1039" s="192">
        <f>DATEVALUE(C1039)</f>
        <v>42005</v>
      </c>
      <c r="E1039" s="192">
        <f>D1039+B1039-1</f>
        <v>42175</v>
      </c>
      <c r="F1039" s="191">
        <f>E1039</f>
        <v>42175</v>
      </c>
      <c r="G1039" s="191">
        <f t="shared" si="152"/>
        <v>42175</v>
      </c>
      <c r="H1039" s="192" t="s">
        <v>3705</v>
      </c>
      <c r="I1039" s="192" t="s">
        <v>3707</v>
      </c>
      <c r="J1039" s="193" t="s">
        <v>3620</v>
      </c>
      <c r="K1039" s="194" t="s">
        <v>37</v>
      </c>
      <c r="L1039" s="192"/>
      <c r="M1039" s="192"/>
      <c r="N1039" s="192"/>
      <c r="O1039" s="192"/>
      <c r="P1039" s="192"/>
      <c r="Q1039" s="192" t="s">
        <v>37</v>
      </c>
      <c r="R1039" s="192"/>
      <c r="S1039" s="192"/>
      <c r="T1039" s="192"/>
      <c r="U1039" s="192"/>
      <c r="V1039" s="192" t="s">
        <v>37</v>
      </c>
      <c r="W1039" s="192"/>
      <c r="X1039" s="194"/>
      <c r="Y1039" s="192"/>
      <c r="Z1039" s="192"/>
      <c r="AA1039" s="195" t="s">
        <v>3520</v>
      </c>
    </row>
    <row r="1040" spans="1:27" s="217" customFormat="1" ht="22.8" x14ac:dyDescent="0.3">
      <c r="A1040" s="192" t="str">
        <f>LEFT(H1040,4)</f>
        <v>2015</v>
      </c>
      <c r="B1040" s="192" t="str">
        <f>MID(H1040,6,3)</f>
        <v>174</v>
      </c>
      <c r="C1040" s="192" t="str">
        <f>"1/1/"&amp;A1040</f>
        <v>1/1/2015</v>
      </c>
      <c r="D1040" s="192">
        <f>DATEVALUE(C1040)</f>
        <v>42005</v>
      </c>
      <c r="E1040" s="192">
        <f>D1040+B1040-1</f>
        <v>42178</v>
      </c>
      <c r="F1040" s="191">
        <f>E1040</f>
        <v>42178</v>
      </c>
      <c r="G1040" s="191">
        <f t="shared" si="152"/>
        <v>42178</v>
      </c>
      <c r="H1040" s="192" t="s">
        <v>3753</v>
      </c>
      <c r="I1040" s="192"/>
      <c r="J1040" s="216" t="s">
        <v>3897</v>
      </c>
      <c r="K1040" s="192" t="s">
        <v>37</v>
      </c>
      <c r="L1040" s="192" t="s">
        <v>37</v>
      </c>
      <c r="M1040" s="192" t="s">
        <v>37</v>
      </c>
      <c r="N1040" s="192" t="s">
        <v>37</v>
      </c>
      <c r="O1040" s="192" t="s">
        <v>37</v>
      </c>
      <c r="P1040" s="192" t="s">
        <v>37</v>
      </c>
      <c r="Q1040" s="192" t="s">
        <v>37</v>
      </c>
      <c r="R1040" s="192" t="s">
        <v>37</v>
      </c>
      <c r="S1040" s="192"/>
      <c r="T1040" s="192" t="s">
        <v>37</v>
      </c>
      <c r="U1040" s="192" t="s">
        <v>37</v>
      </c>
      <c r="V1040" s="192" t="s">
        <v>37</v>
      </c>
      <c r="W1040" s="192"/>
      <c r="X1040" s="192"/>
      <c r="Y1040" s="192" t="s">
        <v>37</v>
      </c>
      <c r="Z1040" s="192" t="s">
        <v>37</v>
      </c>
      <c r="AA1040" s="195" t="s">
        <v>3904</v>
      </c>
    </row>
    <row r="1041" spans="1:27" s="217" customFormat="1" x14ac:dyDescent="0.3">
      <c r="A1041" s="192"/>
      <c r="B1041" s="192"/>
      <c r="C1041" s="192"/>
      <c r="D1041" s="192"/>
      <c r="E1041" s="192"/>
      <c r="F1041" s="191"/>
      <c r="G1041" s="191">
        <f t="shared" si="152"/>
        <v>42178</v>
      </c>
      <c r="H1041" s="192" t="s">
        <v>3753</v>
      </c>
      <c r="I1041" s="192" t="s">
        <v>3706</v>
      </c>
      <c r="J1041" s="216" t="s">
        <v>3794</v>
      </c>
      <c r="K1041" s="192"/>
      <c r="L1041" s="192"/>
      <c r="M1041" s="192"/>
      <c r="N1041" s="192"/>
      <c r="O1041" s="192" t="s">
        <v>37</v>
      </c>
      <c r="P1041" s="192"/>
      <c r="Q1041" s="192"/>
      <c r="R1041" s="192"/>
      <c r="S1041" s="192"/>
      <c r="T1041" s="192"/>
      <c r="U1041" s="192"/>
      <c r="V1041" s="192"/>
      <c r="W1041" s="192"/>
      <c r="X1041" s="192"/>
      <c r="Y1041" s="192"/>
      <c r="Z1041" s="192"/>
      <c r="AA1041" s="195" t="s">
        <v>3759</v>
      </c>
    </row>
    <row r="1042" spans="1:27" s="217" customFormat="1" x14ac:dyDescent="0.3">
      <c r="A1042" s="192" t="str">
        <f>LEFT(H1042,4)</f>
        <v>2015</v>
      </c>
      <c r="B1042" s="192" t="str">
        <f>MID(H1042,6,3)</f>
        <v>174</v>
      </c>
      <c r="C1042" s="192" t="str">
        <f>"1/1/"&amp;A1042</f>
        <v>1/1/2015</v>
      </c>
      <c r="D1042" s="192">
        <f>DATEVALUE(C1042)</f>
        <v>42005</v>
      </c>
      <c r="E1042" s="192">
        <f>D1042+B1042-1</f>
        <v>42178</v>
      </c>
      <c r="F1042" s="191">
        <f>E1042</f>
        <v>42178</v>
      </c>
      <c r="G1042" s="191">
        <f t="shared" si="152"/>
        <v>42178</v>
      </c>
      <c r="H1042" s="194" t="s">
        <v>3706</v>
      </c>
      <c r="I1042" s="192" t="s">
        <v>3762</v>
      </c>
      <c r="J1042" s="193" t="s">
        <v>4410</v>
      </c>
      <c r="K1042" s="194" t="s">
        <v>37</v>
      </c>
      <c r="L1042" s="192"/>
      <c r="M1042" s="192"/>
      <c r="N1042" s="192"/>
      <c r="O1042" s="192"/>
      <c r="P1042" s="192"/>
      <c r="Q1042" s="192" t="s">
        <v>37</v>
      </c>
      <c r="R1042" s="192"/>
      <c r="S1042" s="192"/>
      <c r="T1042" s="192"/>
      <c r="U1042" s="192"/>
      <c r="V1042" s="192" t="s">
        <v>37</v>
      </c>
      <c r="W1042" s="192"/>
      <c r="X1042" s="194"/>
      <c r="Y1042" s="192" t="s">
        <v>37</v>
      </c>
      <c r="Z1042" s="192" t="s">
        <v>37</v>
      </c>
      <c r="AA1042" s="218" t="s">
        <v>3836</v>
      </c>
    </row>
    <row r="1043" spans="1:27" s="217" customFormat="1" x14ac:dyDescent="0.3">
      <c r="A1043" s="192"/>
      <c r="B1043" s="192"/>
      <c r="C1043" s="192"/>
      <c r="D1043" s="192"/>
      <c r="E1043" s="192"/>
      <c r="F1043" s="191"/>
      <c r="G1043" s="191">
        <f t="shared" si="152"/>
        <v>42178</v>
      </c>
      <c r="H1043" s="192" t="s">
        <v>3706</v>
      </c>
      <c r="I1043" s="192" t="s">
        <v>3754</v>
      </c>
      <c r="J1043" s="216" t="s">
        <v>3830</v>
      </c>
      <c r="K1043" s="192"/>
      <c r="L1043" s="192"/>
      <c r="M1043" s="192"/>
      <c r="N1043" s="192"/>
      <c r="O1043" s="192" t="s">
        <v>37</v>
      </c>
      <c r="P1043" s="192"/>
      <c r="Q1043" s="192"/>
      <c r="R1043" s="192"/>
      <c r="S1043" s="192"/>
      <c r="T1043" s="192"/>
      <c r="U1043" s="192"/>
      <c r="V1043" s="192"/>
      <c r="W1043" s="192"/>
      <c r="X1043" s="192"/>
      <c r="Y1043" s="192"/>
      <c r="Z1043" s="192"/>
      <c r="AA1043" s="195" t="s">
        <v>3760</v>
      </c>
    </row>
    <row r="1044" spans="1:27" s="217" customFormat="1" x14ac:dyDescent="0.3">
      <c r="A1044" s="192"/>
      <c r="B1044" s="192"/>
      <c r="C1044" s="192"/>
      <c r="D1044" s="192"/>
      <c r="E1044" s="192"/>
      <c r="F1044" s="192"/>
      <c r="G1044" s="191">
        <f t="shared" si="152"/>
        <v>42178</v>
      </c>
      <c r="H1044" s="192" t="s">
        <v>3707</v>
      </c>
      <c r="I1044" s="192" t="s">
        <v>3708</v>
      </c>
      <c r="J1044" s="216" t="s">
        <v>3621</v>
      </c>
      <c r="K1044" s="192" t="s">
        <v>37</v>
      </c>
      <c r="L1044" s="192"/>
      <c r="M1044" s="192"/>
      <c r="N1044" s="192"/>
      <c r="O1044" s="192"/>
      <c r="P1044" s="192"/>
      <c r="Q1044" s="192" t="s">
        <v>37</v>
      </c>
      <c r="R1044" s="192"/>
      <c r="S1044" s="192"/>
      <c r="T1044" s="192"/>
      <c r="U1044" s="192"/>
      <c r="V1044" s="192" t="s">
        <v>37</v>
      </c>
      <c r="W1044" s="192"/>
      <c r="X1044" s="192"/>
      <c r="Y1044" s="192"/>
      <c r="Z1044" s="192"/>
      <c r="AA1044" s="195" t="s">
        <v>3540</v>
      </c>
    </row>
    <row r="1045" spans="1:27" s="217" customFormat="1" x14ac:dyDescent="0.3">
      <c r="A1045" s="192" t="str">
        <f>LEFT(H1045,4)</f>
        <v>2015</v>
      </c>
      <c r="B1045" s="192" t="str">
        <f>MID(H1045,6,3)</f>
        <v>174</v>
      </c>
      <c r="C1045" s="192" t="str">
        <f>"1/1/"&amp;A1045</f>
        <v>1/1/2015</v>
      </c>
      <c r="D1045" s="192">
        <f>DATEVALUE(C1045)</f>
        <v>42005</v>
      </c>
      <c r="E1045" s="192">
        <f>D1045+B1045-1</f>
        <v>42178</v>
      </c>
      <c r="F1045" s="191">
        <f>E1045</f>
        <v>42178</v>
      </c>
      <c r="G1045" s="191">
        <f t="shared" si="152"/>
        <v>42178</v>
      </c>
      <c r="H1045" s="192" t="s">
        <v>3708</v>
      </c>
      <c r="I1045" s="192" t="s">
        <v>3710</v>
      </c>
      <c r="J1045" s="193" t="s">
        <v>3622</v>
      </c>
      <c r="K1045" s="194" t="s">
        <v>37</v>
      </c>
      <c r="L1045" s="192"/>
      <c r="M1045" s="192"/>
      <c r="N1045" s="192"/>
      <c r="O1045" s="192"/>
      <c r="P1045" s="192"/>
      <c r="Q1045" s="192" t="s">
        <v>37</v>
      </c>
      <c r="R1045" s="192"/>
      <c r="S1045" s="192"/>
      <c r="T1045" s="192"/>
      <c r="U1045" s="192"/>
      <c r="V1045" s="192" t="s">
        <v>37</v>
      </c>
      <c r="W1045" s="192"/>
      <c r="X1045" s="194"/>
      <c r="Y1045" s="192"/>
      <c r="Z1045" s="192"/>
      <c r="AA1045" s="195" t="s">
        <v>3520</v>
      </c>
    </row>
    <row r="1046" spans="1:27" s="217" customFormat="1" ht="22.8" x14ac:dyDescent="0.3">
      <c r="A1046" s="192" t="str">
        <f>LEFT(H1046,4)</f>
        <v>2015</v>
      </c>
      <c r="B1046" s="192" t="str">
        <f>MID(H1046,6,3)</f>
        <v>177</v>
      </c>
      <c r="C1046" s="192" t="str">
        <f>"1/1/"&amp;A1046</f>
        <v>1/1/2015</v>
      </c>
      <c r="D1046" s="192">
        <f>DATEVALUE(C1046)</f>
        <v>42005</v>
      </c>
      <c r="E1046" s="192">
        <f>D1046+B1046-1</f>
        <v>42181</v>
      </c>
      <c r="F1046" s="191">
        <f>E1046</f>
        <v>42181</v>
      </c>
      <c r="G1046" s="191">
        <f t="shared" si="152"/>
        <v>42181</v>
      </c>
      <c r="H1046" s="192" t="s">
        <v>3754</v>
      </c>
      <c r="I1046" s="192"/>
      <c r="J1046" s="216" t="s">
        <v>3898</v>
      </c>
      <c r="K1046" s="192" t="s">
        <v>37</v>
      </c>
      <c r="L1046" s="192" t="s">
        <v>37</v>
      </c>
      <c r="M1046" s="192" t="s">
        <v>37</v>
      </c>
      <c r="N1046" s="192" t="s">
        <v>37</v>
      </c>
      <c r="O1046" s="192" t="s">
        <v>37</v>
      </c>
      <c r="P1046" s="192" t="s">
        <v>37</v>
      </c>
      <c r="Q1046" s="192" t="s">
        <v>37</v>
      </c>
      <c r="R1046" s="192" t="s">
        <v>37</v>
      </c>
      <c r="S1046" s="192"/>
      <c r="T1046" s="192" t="s">
        <v>37</v>
      </c>
      <c r="U1046" s="192" t="s">
        <v>37</v>
      </c>
      <c r="V1046" s="192" t="s">
        <v>37</v>
      </c>
      <c r="W1046" s="192"/>
      <c r="X1046" s="192"/>
      <c r="Y1046" s="192" t="s">
        <v>37</v>
      </c>
      <c r="Z1046" s="192" t="s">
        <v>37</v>
      </c>
      <c r="AA1046" s="195" t="s">
        <v>3904</v>
      </c>
    </row>
    <row r="1047" spans="1:27" s="217" customFormat="1" x14ac:dyDescent="0.3">
      <c r="A1047" s="192"/>
      <c r="B1047" s="192"/>
      <c r="C1047" s="192"/>
      <c r="D1047" s="192"/>
      <c r="E1047" s="192"/>
      <c r="F1047" s="191"/>
      <c r="G1047" s="191">
        <f t="shared" si="152"/>
        <v>42181</v>
      </c>
      <c r="H1047" s="192" t="s">
        <v>3754</v>
      </c>
      <c r="I1047" s="192" t="s">
        <v>3709</v>
      </c>
      <c r="J1047" s="216" t="s">
        <v>3795</v>
      </c>
      <c r="K1047" s="192"/>
      <c r="L1047" s="192"/>
      <c r="M1047" s="192"/>
      <c r="N1047" s="192"/>
      <c r="O1047" s="192" t="s">
        <v>37</v>
      </c>
      <c r="P1047" s="192"/>
      <c r="Q1047" s="192"/>
      <c r="R1047" s="192"/>
      <c r="S1047" s="192"/>
      <c r="T1047" s="192"/>
      <c r="U1047" s="192"/>
      <c r="V1047" s="192"/>
      <c r="W1047" s="192"/>
      <c r="X1047" s="192"/>
      <c r="Y1047" s="192"/>
      <c r="Z1047" s="192"/>
      <c r="AA1047" s="195" t="s">
        <v>3759</v>
      </c>
    </row>
    <row r="1048" spans="1:27" s="217" customFormat="1" x14ac:dyDescent="0.3">
      <c r="A1048" s="192" t="str">
        <f>LEFT(H1048,4)</f>
        <v>2015</v>
      </c>
      <c r="B1048" s="192" t="str">
        <f>MID(H1048,6,3)</f>
        <v>177</v>
      </c>
      <c r="C1048" s="192" t="str">
        <f>"1/1/"&amp;A1048</f>
        <v>1/1/2015</v>
      </c>
      <c r="D1048" s="192">
        <f>DATEVALUE(C1048)</f>
        <v>42005</v>
      </c>
      <c r="E1048" s="192">
        <f>D1048+B1048-1</f>
        <v>42181</v>
      </c>
      <c r="F1048" s="191">
        <f>E1048</f>
        <v>42181</v>
      </c>
      <c r="G1048" s="191">
        <f t="shared" si="152"/>
        <v>42181</v>
      </c>
      <c r="H1048" s="194" t="s">
        <v>3709</v>
      </c>
      <c r="I1048" s="192" t="s">
        <v>3712</v>
      </c>
      <c r="J1048" s="193" t="s">
        <v>4411</v>
      </c>
      <c r="K1048" s="194" t="s">
        <v>37</v>
      </c>
      <c r="L1048" s="192"/>
      <c r="M1048" s="192"/>
      <c r="N1048" s="192"/>
      <c r="O1048" s="192"/>
      <c r="P1048" s="192"/>
      <c r="Q1048" s="192" t="s">
        <v>37</v>
      </c>
      <c r="R1048" s="192"/>
      <c r="S1048" s="192"/>
      <c r="T1048" s="192"/>
      <c r="U1048" s="192"/>
      <c r="V1048" s="192" t="s">
        <v>37</v>
      </c>
      <c r="W1048" s="192"/>
      <c r="X1048" s="194"/>
      <c r="Y1048" s="192" t="s">
        <v>37</v>
      </c>
      <c r="Z1048" s="192" t="s">
        <v>37</v>
      </c>
      <c r="AA1048" s="218" t="s">
        <v>3836</v>
      </c>
    </row>
    <row r="1049" spans="1:27" s="217" customFormat="1" x14ac:dyDescent="0.3">
      <c r="A1049" s="192"/>
      <c r="B1049" s="192"/>
      <c r="C1049" s="192"/>
      <c r="D1049" s="192"/>
      <c r="E1049" s="192"/>
      <c r="F1049" s="191"/>
      <c r="G1049" s="191">
        <f t="shared" si="152"/>
        <v>42181</v>
      </c>
      <c r="H1049" s="192" t="s">
        <v>3709</v>
      </c>
      <c r="I1049" s="192" t="s">
        <v>3755</v>
      </c>
      <c r="J1049" s="216" t="s">
        <v>3831</v>
      </c>
      <c r="K1049" s="192"/>
      <c r="L1049" s="192"/>
      <c r="M1049" s="192"/>
      <c r="N1049" s="192"/>
      <c r="O1049" s="192" t="s">
        <v>37</v>
      </c>
      <c r="P1049" s="192"/>
      <c r="Q1049" s="192"/>
      <c r="R1049" s="192"/>
      <c r="S1049" s="192"/>
      <c r="T1049" s="192"/>
      <c r="U1049" s="192"/>
      <c r="V1049" s="192"/>
      <c r="W1049" s="192"/>
      <c r="X1049" s="192"/>
      <c r="Y1049" s="192"/>
      <c r="Z1049" s="192"/>
      <c r="AA1049" s="195" t="s">
        <v>3760</v>
      </c>
    </row>
    <row r="1050" spans="1:27" s="217" customFormat="1" x14ac:dyDescent="0.3">
      <c r="A1050" s="192"/>
      <c r="B1050" s="192"/>
      <c r="C1050" s="192"/>
      <c r="D1050" s="192"/>
      <c r="E1050" s="192"/>
      <c r="F1050" s="192"/>
      <c r="G1050" s="191">
        <f t="shared" si="152"/>
        <v>42181</v>
      </c>
      <c r="H1050" s="192" t="s">
        <v>3710</v>
      </c>
      <c r="I1050" s="192" t="s">
        <v>3711</v>
      </c>
      <c r="J1050" s="216" t="s">
        <v>3623</v>
      </c>
      <c r="K1050" s="192" t="s">
        <v>37</v>
      </c>
      <c r="L1050" s="192"/>
      <c r="M1050" s="192"/>
      <c r="N1050" s="192"/>
      <c r="O1050" s="192"/>
      <c r="P1050" s="192"/>
      <c r="Q1050" s="192" t="s">
        <v>37</v>
      </c>
      <c r="R1050" s="192"/>
      <c r="S1050" s="192"/>
      <c r="T1050" s="192"/>
      <c r="U1050" s="192"/>
      <c r="V1050" s="192" t="s">
        <v>37</v>
      </c>
      <c r="W1050" s="192"/>
      <c r="X1050" s="192"/>
      <c r="Y1050" s="192"/>
      <c r="Z1050" s="192"/>
      <c r="AA1050" s="195" t="s">
        <v>3540</v>
      </c>
    </row>
    <row r="1051" spans="1:27" s="217" customFormat="1" x14ac:dyDescent="0.3">
      <c r="A1051" s="192" t="str">
        <f>LEFT(H1051,4)</f>
        <v>2015</v>
      </c>
      <c r="B1051" s="192" t="str">
        <f>MID(H1051,6,3)</f>
        <v>177</v>
      </c>
      <c r="C1051" s="192" t="str">
        <f>"1/1/"&amp;A1051</f>
        <v>1/1/2015</v>
      </c>
      <c r="D1051" s="192">
        <f>DATEVALUE(C1051)</f>
        <v>42005</v>
      </c>
      <c r="E1051" s="192">
        <f>D1051+B1051-1</f>
        <v>42181</v>
      </c>
      <c r="F1051" s="191">
        <f>E1051</f>
        <v>42181</v>
      </c>
      <c r="G1051" s="191">
        <f t="shared" si="152"/>
        <v>42181</v>
      </c>
      <c r="H1051" s="192" t="s">
        <v>3711</v>
      </c>
      <c r="I1051" s="192" t="s">
        <v>3713</v>
      </c>
      <c r="J1051" s="193" t="s">
        <v>3624</v>
      </c>
      <c r="K1051" s="194" t="s">
        <v>37</v>
      </c>
      <c r="L1051" s="192"/>
      <c r="M1051" s="192"/>
      <c r="N1051" s="192"/>
      <c r="O1051" s="192"/>
      <c r="P1051" s="192"/>
      <c r="Q1051" s="192" t="s">
        <v>37</v>
      </c>
      <c r="R1051" s="192"/>
      <c r="S1051" s="192"/>
      <c r="T1051" s="192"/>
      <c r="U1051" s="192"/>
      <c r="V1051" s="192" t="s">
        <v>37</v>
      </c>
      <c r="W1051" s="192"/>
      <c r="X1051" s="194"/>
      <c r="Y1051" s="192"/>
      <c r="Z1051" s="192"/>
      <c r="AA1051" s="195" t="s">
        <v>3520</v>
      </c>
    </row>
    <row r="1052" spans="1:27" s="215" customFormat="1" x14ac:dyDescent="0.3">
      <c r="A1052" s="210" t="str">
        <f>LEFT(H1052,4)</f>
        <v>2015</v>
      </c>
      <c r="B1052" s="210" t="str">
        <f>MID(H1052,6,3)</f>
        <v>177</v>
      </c>
      <c r="C1052" s="210" t="str">
        <f>"1/1/"&amp;A1052</f>
        <v>1/1/2015</v>
      </c>
      <c r="D1052" s="210">
        <f>DATEVALUE(C1052)</f>
        <v>42005</v>
      </c>
      <c r="E1052" s="210">
        <f>D1052+B1052-1</f>
        <v>42181</v>
      </c>
      <c r="F1052" s="211">
        <f>E1052</f>
        <v>42181</v>
      </c>
      <c r="G1052" s="211">
        <f t="shared" si="152"/>
        <v>42181</v>
      </c>
      <c r="H1052" s="210" t="s">
        <v>3916</v>
      </c>
      <c r="I1052" s="210"/>
      <c r="J1052" s="212" t="s">
        <v>3917</v>
      </c>
      <c r="K1052" s="213" t="s">
        <v>37</v>
      </c>
      <c r="L1052" s="210"/>
      <c r="M1052" s="210"/>
      <c r="N1052" s="210"/>
      <c r="O1052" s="210"/>
      <c r="P1052" s="210"/>
      <c r="Q1052" s="210"/>
      <c r="R1052" s="210"/>
      <c r="S1052" s="210"/>
      <c r="T1052" s="210"/>
      <c r="U1052" s="210"/>
      <c r="V1052" s="210"/>
      <c r="W1052" s="210"/>
      <c r="X1052" s="213"/>
      <c r="Y1052" s="210"/>
      <c r="Z1052" s="210"/>
      <c r="AA1052" s="214"/>
    </row>
    <row r="1053" spans="1:27" s="217" customFormat="1" ht="22.8" x14ac:dyDescent="0.3">
      <c r="A1053" s="192" t="str">
        <f>LEFT(H1053,4)</f>
        <v>2015</v>
      </c>
      <c r="B1053" s="192" t="str">
        <f>MID(H1053,6,3)</f>
        <v>180</v>
      </c>
      <c r="C1053" s="192" t="str">
        <f>"1/1/"&amp;A1053</f>
        <v>1/1/2015</v>
      </c>
      <c r="D1053" s="192">
        <f>DATEVALUE(C1053)</f>
        <v>42005</v>
      </c>
      <c r="E1053" s="192">
        <f>D1053+B1053-1</f>
        <v>42184</v>
      </c>
      <c r="F1053" s="191">
        <f>E1053</f>
        <v>42184</v>
      </c>
      <c r="G1053" s="191">
        <f t="shared" si="152"/>
        <v>42184</v>
      </c>
      <c r="H1053" s="192" t="s">
        <v>3755</v>
      </c>
      <c r="I1053" s="192"/>
      <c r="J1053" s="216" t="s">
        <v>3899</v>
      </c>
      <c r="K1053" s="192" t="s">
        <v>37</v>
      </c>
      <c r="L1053" s="192" t="s">
        <v>37</v>
      </c>
      <c r="M1053" s="192" t="s">
        <v>37</v>
      </c>
      <c r="N1053" s="192" t="s">
        <v>37</v>
      </c>
      <c r="O1053" s="192" t="s">
        <v>37</v>
      </c>
      <c r="P1053" s="192" t="s">
        <v>37</v>
      </c>
      <c r="Q1053" s="192" t="s">
        <v>37</v>
      </c>
      <c r="R1053" s="192" t="s">
        <v>37</v>
      </c>
      <c r="S1053" s="192"/>
      <c r="T1053" s="192" t="s">
        <v>37</v>
      </c>
      <c r="U1053" s="192" t="s">
        <v>37</v>
      </c>
      <c r="V1053" s="192" t="s">
        <v>37</v>
      </c>
      <c r="W1053" s="192"/>
      <c r="X1053" s="192"/>
      <c r="Y1053" s="192" t="s">
        <v>37</v>
      </c>
      <c r="Z1053" s="192" t="s">
        <v>37</v>
      </c>
      <c r="AA1053" s="195" t="s">
        <v>3904</v>
      </c>
    </row>
    <row r="1054" spans="1:27" s="217" customFormat="1" x14ac:dyDescent="0.3">
      <c r="A1054" s="192"/>
      <c r="B1054" s="192"/>
      <c r="C1054" s="192"/>
      <c r="D1054" s="192"/>
      <c r="E1054" s="192"/>
      <c r="F1054" s="191"/>
      <c r="G1054" s="191">
        <f t="shared" si="152"/>
        <v>42184</v>
      </c>
      <c r="H1054" s="192" t="s">
        <v>3755</v>
      </c>
      <c r="I1054" s="192" t="s">
        <v>3712</v>
      </c>
      <c r="J1054" s="216" t="s">
        <v>3799</v>
      </c>
      <c r="K1054" s="192"/>
      <c r="L1054" s="192"/>
      <c r="M1054" s="192"/>
      <c r="N1054" s="192"/>
      <c r="O1054" s="192" t="s">
        <v>37</v>
      </c>
      <c r="P1054" s="192"/>
      <c r="Q1054" s="192"/>
      <c r="R1054" s="192"/>
      <c r="S1054" s="192"/>
      <c r="T1054" s="192"/>
      <c r="U1054" s="192"/>
      <c r="V1054" s="192"/>
      <c r="W1054" s="192"/>
      <c r="X1054" s="192"/>
      <c r="Y1054" s="192"/>
      <c r="Z1054" s="192"/>
      <c r="AA1054" s="195" t="s">
        <v>3759</v>
      </c>
    </row>
    <row r="1055" spans="1:27" s="217" customFormat="1" x14ac:dyDescent="0.3">
      <c r="A1055" s="192" t="str">
        <f>LEFT(H1055,4)</f>
        <v>2015</v>
      </c>
      <c r="B1055" s="192" t="str">
        <f>MID(H1055,6,3)</f>
        <v>180</v>
      </c>
      <c r="C1055" s="192" t="str">
        <f>"1/1/"&amp;A1055</f>
        <v>1/1/2015</v>
      </c>
      <c r="D1055" s="192">
        <f>DATEVALUE(C1055)</f>
        <v>42005</v>
      </c>
      <c r="E1055" s="192">
        <f>D1055+B1055-1</f>
        <v>42184</v>
      </c>
      <c r="F1055" s="191">
        <f>E1055</f>
        <v>42184</v>
      </c>
      <c r="G1055" s="191">
        <f t="shared" si="152"/>
        <v>42184</v>
      </c>
      <c r="H1055" s="194" t="s">
        <v>3712</v>
      </c>
      <c r="I1055" s="192"/>
      <c r="J1055" s="193" t="s">
        <v>4412</v>
      </c>
      <c r="K1055" s="194" t="s">
        <v>37</v>
      </c>
      <c r="L1055" s="192"/>
      <c r="M1055" s="192"/>
      <c r="N1055" s="192"/>
      <c r="O1055" s="192"/>
      <c r="P1055" s="192"/>
      <c r="Q1055" s="192" t="s">
        <v>37</v>
      </c>
      <c r="R1055" s="192"/>
      <c r="S1055" s="192"/>
      <c r="T1055" s="192"/>
      <c r="U1055" s="192"/>
      <c r="V1055" s="192" t="s">
        <v>37</v>
      </c>
      <c r="W1055" s="192"/>
      <c r="X1055" s="194"/>
      <c r="Y1055" s="192" t="s">
        <v>37</v>
      </c>
      <c r="Z1055" s="192" t="s">
        <v>37</v>
      </c>
      <c r="AA1055" s="218" t="s">
        <v>3836</v>
      </c>
    </row>
    <row r="1056" spans="1:27" s="217" customFormat="1" x14ac:dyDescent="0.3">
      <c r="A1056" s="192"/>
      <c r="B1056" s="192"/>
      <c r="C1056" s="192"/>
      <c r="D1056" s="192"/>
      <c r="E1056" s="192"/>
      <c r="F1056" s="191"/>
      <c r="G1056" s="191">
        <f t="shared" si="152"/>
        <v>42184</v>
      </c>
      <c r="H1056" s="192" t="s">
        <v>3712</v>
      </c>
      <c r="I1056" s="192" t="s">
        <v>3756</v>
      </c>
      <c r="J1056" s="216" t="s">
        <v>3832</v>
      </c>
      <c r="K1056" s="192"/>
      <c r="L1056" s="192"/>
      <c r="M1056" s="192"/>
      <c r="N1056" s="192"/>
      <c r="O1056" s="192" t="s">
        <v>37</v>
      </c>
      <c r="P1056" s="192"/>
      <c r="Q1056" s="192"/>
      <c r="R1056" s="192"/>
      <c r="S1056" s="192"/>
      <c r="T1056" s="192"/>
      <c r="U1056" s="192"/>
      <c r="V1056" s="192"/>
      <c r="W1056" s="192"/>
      <c r="X1056" s="192"/>
      <c r="Y1056" s="192"/>
      <c r="Z1056" s="192"/>
      <c r="AA1056" s="195" t="s">
        <v>3760</v>
      </c>
    </row>
    <row r="1057" spans="1:27" s="217" customFormat="1" x14ac:dyDescent="0.3">
      <c r="A1057" s="192"/>
      <c r="B1057" s="192"/>
      <c r="C1057" s="192"/>
      <c r="D1057" s="192"/>
      <c r="E1057" s="192"/>
      <c r="F1057" s="192"/>
      <c r="G1057" s="191">
        <f t="shared" si="152"/>
        <v>42184</v>
      </c>
      <c r="H1057" s="192" t="s">
        <v>3713</v>
      </c>
      <c r="I1057" s="192" t="s">
        <v>3714</v>
      </c>
      <c r="J1057" s="216" t="s">
        <v>3625</v>
      </c>
      <c r="K1057" s="192" t="s">
        <v>37</v>
      </c>
      <c r="L1057" s="192"/>
      <c r="M1057" s="192"/>
      <c r="N1057" s="192"/>
      <c r="O1057" s="192"/>
      <c r="P1057" s="192"/>
      <c r="Q1057" s="192" t="s">
        <v>37</v>
      </c>
      <c r="R1057" s="192"/>
      <c r="S1057" s="192"/>
      <c r="T1057" s="192"/>
      <c r="U1057" s="192"/>
      <c r="V1057" s="192" t="s">
        <v>37</v>
      </c>
      <c r="W1057" s="192"/>
      <c r="X1057" s="192"/>
      <c r="Y1057" s="192"/>
      <c r="Z1057" s="192"/>
      <c r="AA1057" s="195" t="s">
        <v>3540</v>
      </c>
    </row>
    <row r="1058" spans="1:27" s="217" customFormat="1" x14ac:dyDescent="0.3">
      <c r="A1058" s="192" t="str">
        <f>LEFT(H1058,4)</f>
        <v>2015</v>
      </c>
      <c r="B1058" s="192" t="str">
        <f>MID(H1058,6,3)</f>
        <v>180</v>
      </c>
      <c r="C1058" s="192" t="str">
        <f>"1/1/"&amp;A1058</f>
        <v>1/1/2015</v>
      </c>
      <c r="D1058" s="192">
        <f>DATEVALUE(C1058)</f>
        <v>42005</v>
      </c>
      <c r="E1058" s="192">
        <f>D1058+B1058-1</f>
        <v>42184</v>
      </c>
      <c r="F1058" s="191">
        <f>E1058</f>
        <v>42184</v>
      </c>
      <c r="G1058" s="191">
        <f t="shared" si="152"/>
        <v>42184</v>
      </c>
      <c r="H1058" s="192" t="s">
        <v>3714</v>
      </c>
      <c r="I1058" s="192" t="s">
        <v>3716</v>
      </c>
      <c r="J1058" s="193" t="s">
        <v>3626</v>
      </c>
      <c r="K1058" s="194" t="s">
        <v>37</v>
      </c>
      <c r="L1058" s="192"/>
      <c r="M1058" s="192"/>
      <c r="N1058" s="192"/>
      <c r="O1058" s="192"/>
      <c r="P1058" s="192"/>
      <c r="Q1058" s="192" t="s">
        <v>37</v>
      </c>
      <c r="R1058" s="192"/>
      <c r="S1058" s="192"/>
      <c r="T1058" s="192"/>
      <c r="U1058" s="192"/>
      <c r="V1058" s="192" t="s">
        <v>37</v>
      </c>
      <c r="W1058" s="192"/>
      <c r="X1058" s="194"/>
      <c r="Y1058" s="192"/>
      <c r="Z1058" s="192"/>
      <c r="AA1058" s="195" t="s">
        <v>3520</v>
      </c>
    </row>
    <row r="1059" spans="1:27" s="217" customFormat="1" ht="22.8" x14ac:dyDescent="0.3">
      <c r="A1059" s="192" t="str">
        <f>LEFT(H1059,4)</f>
        <v>2015</v>
      </c>
      <c r="B1059" s="192" t="str">
        <f>MID(H1059,6,3)</f>
        <v>183</v>
      </c>
      <c r="C1059" s="192" t="str">
        <f>"1/1/"&amp;A1059</f>
        <v>1/1/2015</v>
      </c>
      <c r="D1059" s="192">
        <f>DATEVALUE(C1059)</f>
        <v>42005</v>
      </c>
      <c r="E1059" s="192">
        <f>D1059+B1059-1</f>
        <v>42187</v>
      </c>
      <c r="F1059" s="191">
        <f>E1059</f>
        <v>42187</v>
      </c>
      <c r="G1059" s="191">
        <f t="shared" si="152"/>
        <v>42187</v>
      </c>
      <c r="H1059" s="192" t="s">
        <v>3756</v>
      </c>
      <c r="I1059" s="192"/>
      <c r="J1059" s="216" t="s">
        <v>3900</v>
      </c>
      <c r="K1059" s="192" t="s">
        <v>37</v>
      </c>
      <c r="L1059" s="192" t="s">
        <v>37</v>
      </c>
      <c r="M1059" s="192" t="s">
        <v>37</v>
      </c>
      <c r="N1059" s="192" t="s">
        <v>37</v>
      </c>
      <c r="O1059" s="192" t="s">
        <v>37</v>
      </c>
      <c r="P1059" s="192" t="s">
        <v>37</v>
      </c>
      <c r="Q1059" s="192" t="s">
        <v>37</v>
      </c>
      <c r="R1059" s="192" t="s">
        <v>37</v>
      </c>
      <c r="S1059" s="192"/>
      <c r="T1059" s="192" t="s">
        <v>37</v>
      </c>
      <c r="U1059" s="192" t="s">
        <v>37</v>
      </c>
      <c r="V1059" s="192" t="s">
        <v>37</v>
      </c>
      <c r="W1059" s="192"/>
      <c r="X1059" s="192"/>
      <c r="Y1059" s="192" t="s">
        <v>37</v>
      </c>
      <c r="Z1059" s="192" t="s">
        <v>37</v>
      </c>
      <c r="AA1059" s="195" t="s">
        <v>3904</v>
      </c>
    </row>
    <row r="1060" spans="1:27" s="217" customFormat="1" x14ac:dyDescent="0.3">
      <c r="A1060" s="192"/>
      <c r="B1060" s="192"/>
      <c r="C1060" s="192"/>
      <c r="D1060" s="192"/>
      <c r="E1060" s="192"/>
      <c r="F1060" s="191"/>
      <c r="G1060" s="191">
        <f t="shared" si="152"/>
        <v>42187</v>
      </c>
      <c r="H1060" s="192" t="s">
        <v>3756</v>
      </c>
      <c r="I1060" s="192" t="s">
        <v>3715</v>
      </c>
      <c r="J1060" s="216" t="s">
        <v>3796</v>
      </c>
      <c r="K1060" s="192"/>
      <c r="L1060" s="192"/>
      <c r="M1060" s="192"/>
      <c r="N1060" s="192"/>
      <c r="O1060" s="192" t="s">
        <v>37</v>
      </c>
      <c r="P1060" s="192"/>
      <c r="Q1060" s="192"/>
      <c r="R1060" s="192"/>
      <c r="S1060" s="192"/>
      <c r="T1060" s="192"/>
      <c r="U1060" s="192"/>
      <c r="V1060" s="192"/>
      <c r="W1060" s="192"/>
      <c r="X1060" s="192"/>
      <c r="Y1060" s="192"/>
      <c r="Z1060" s="192"/>
      <c r="AA1060" s="195" t="s">
        <v>3759</v>
      </c>
    </row>
    <row r="1061" spans="1:27" s="217" customFormat="1" x14ac:dyDescent="0.3">
      <c r="A1061" s="192" t="str">
        <f>LEFT(H1061,4)</f>
        <v>2015</v>
      </c>
      <c r="B1061" s="192" t="str">
        <f>MID(H1061,6,3)</f>
        <v>183</v>
      </c>
      <c r="C1061" s="192" t="str">
        <f>"1/1/"&amp;A1061</f>
        <v>1/1/2015</v>
      </c>
      <c r="D1061" s="192">
        <f>DATEVALUE(C1061)</f>
        <v>42005</v>
      </c>
      <c r="E1061" s="192">
        <f>D1061+B1061-1</f>
        <v>42187</v>
      </c>
      <c r="F1061" s="191">
        <f>E1061</f>
        <v>42187</v>
      </c>
      <c r="G1061" s="191">
        <f t="shared" si="152"/>
        <v>42187</v>
      </c>
      <c r="H1061" s="194" t="s">
        <v>3715</v>
      </c>
      <c r="I1061" s="192"/>
      <c r="J1061" s="193" t="s">
        <v>4413</v>
      </c>
      <c r="K1061" s="194" t="s">
        <v>37</v>
      </c>
      <c r="L1061" s="192"/>
      <c r="M1061" s="192"/>
      <c r="N1061" s="192"/>
      <c r="O1061" s="192"/>
      <c r="P1061" s="192"/>
      <c r="Q1061" s="192" t="s">
        <v>37</v>
      </c>
      <c r="R1061" s="192"/>
      <c r="S1061" s="192"/>
      <c r="T1061" s="192"/>
      <c r="U1061" s="192"/>
      <c r="V1061" s="192" t="s">
        <v>37</v>
      </c>
      <c r="W1061" s="192"/>
      <c r="X1061" s="194"/>
      <c r="Y1061" s="192" t="s">
        <v>37</v>
      </c>
      <c r="Z1061" s="192" t="s">
        <v>37</v>
      </c>
      <c r="AA1061" s="218" t="s">
        <v>3836</v>
      </c>
    </row>
    <row r="1062" spans="1:27" s="217" customFormat="1" x14ac:dyDescent="0.3">
      <c r="A1062" s="192"/>
      <c r="B1062" s="192"/>
      <c r="C1062" s="192"/>
      <c r="D1062" s="192"/>
      <c r="E1062" s="192"/>
      <c r="F1062" s="191"/>
      <c r="G1062" s="191">
        <f t="shared" si="152"/>
        <v>42187</v>
      </c>
      <c r="H1062" s="192" t="s">
        <v>3715</v>
      </c>
      <c r="I1062" s="192" t="s">
        <v>3757</v>
      </c>
      <c r="J1062" s="216" t="s">
        <v>3833</v>
      </c>
      <c r="K1062" s="192"/>
      <c r="L1062" s="192"/>
      <c r="M1062" s="192"/>
      <c r="N1062" s="192"/>
      <c r="O1062" s="192" t="s">
        <v>37</v>
      </c>
      <c r="P1062" s="192"/>
      <c r="Q1062" s="192"/>
      <c r="R1062" s="192"/>
      <c r="S1062" s="192"/>
      <c r="T1062" s="192"/>
      <c r="U1062" s="192"/>
      <c r="V1062" s="192"/>
      <c r="W1062" s="192"/>
      <c r="X1062" s="192"/>
      <c r="Y1062" s="192"/>
      <c r="Z1062" s="192"/>
      <c r="AA1062" s="195" t="s">
        <v>3760</v>
      </c>
    </row>
    <row r="1063" spans="1:27" s="217" customFormat="1" x14ac:dyDescent="0.3">
      <c r="A1063" s="192"/>
      <c r="B1063" s="192"/>
      <c r="C1063" s="192"/>
      <c r="D1063" s="192"/>
      <c r="E1063" s="192"/>
      <c r="F1063" s="192"/>
      <c r="G1063" s="191">
        <f t="shared" si="152"/>
        <v>42187</v>
      </c>
      <c r="H1063" s="192" t="s">
        <v>3716</v>
      </c>
      <c r="I1063" s="192" t="s">
        <v>3717</v>
      </c>
      <c r="J1063" s="216" t="s">
        <v>3628</v>
      </c>
      <c r="K1063" s="192" t="s">
        <v>37</v>
      </c>
      <c r="L1063" s="192"/>
      <c r="M1063" s="192"/>
      <c r="N1063" s="192"/>
      <c r="O1063" s="192"/>
      <c r="P1063" s="192"/>
      <c r="Q1063" s="192" t="s">
        <v>37</v>
      </c>
      <c r="R1063" s="192"/>
      <c r="S1063" s="192"/>
      <c r="T1063" s="192"/>
      <c r="U1063" s="192"/>
      <c r="V1063" s="192" t="s">
        <v>37</v>
      </c>
      <c r="W1063" s="192"/>
      <c r="X1063" s="192"/>
      <c r="Y1063" s="192"/>
      <c r="Z1063" s="192"/>
      <c r="AA1063" s="195" t="s">
        <v>3540</v>
      </c>
    </row>
    <row r="1064" spans="1:27" s="217" customFormat="1" x14ac:dyDescent="0.3">
      <c r="A1064" s="192" t="str">
        <f>LEFT(H1064,4)</f>
        <v>2015</v>
      </c>
      <c r="B1064" s="192" t="str">
        <f>MID(H1064,6,3)</f>
        <v>183</v>
      </c>
      <c r="C1064" s="192" t="str">
        <f>"1/1/"&amp;A1064</f>
        <v>1/1/2015</v>
      </c>
      <c r="D1064" s="192">
        <f>DATEVALUE(C1064)</f>
        <v>42005</v>
      </c>
      <c r="E1064" s="192">
        <f>D1064+B1064-1</f>
        <v>42187</v>
      </c>
      <c r="F1064" s="191">
        <f>E1064</f>
        <v>42187</v>
      </c>
      <c r="G1064" s="191">
        <f t="shared" si="152"/>
        <v>42187</v>
      </c>
      <c r="H1064" s="192" t="s">
        <v>3717</v>
      </c>
      <c r="I1064" s="192" t="s">
        <v>3719</v>
      </c>
      <c r="J1064" s="193" t="s">
        <v>3629</v>
      </c>
      <c r="K1064" s="194" t="s">
        <v>37</v>
      </c>
      <c r="L1064" s="192"/>
      <c r="M1064" s="192"/>
      <c r="N1064" s="192"/>
      <c r="O1064" s="192"/>
      <c r="P1064" s="192"/>
      <c r="Q1064" s="192" t="s">
        <v>37</v>
      </c>
      <c r="R1064" s="192"/>
      <c r="S1064" s="192"/>
      <c r="T1064" s="192"/>
      <c r="U1064" s="192"/>
      <c r="V1064" s="192" t="s">
        <v>37</v>
      </c>
      <c r="W1064" s="192"/>
      <c r="X1064" s="194"/>
      <c r="Y1064" s="192"/>
      <c r="Z1064" s="192"/>
      <c r="AA1064" s="195" t="s">
        <v>3520</v>
      </c>
    </row>
    <row r="1065" spans="1:27" s="217" customFormat="1" ht="22.8" x14ac:dyDescent="0.3">
      <c r="A1065" s="192" t="str">
        <f>LEFT(H1065,4)</f>
        <v>2015</v>
      </c>
      <c r="B1065" s="192" t="str">
        <f>MID(H1065,6,3)</f>
        <v>186</v>
      </c>
      <c r="C1065" s="192" t="str">
        <f>"1/1/"&amp;A1065</f>
        <v>1/1/2015</v>
      </c>
      <c r="D1065" s="192">
        <f>DATEVALUE(C1065)</f>
        <v>42005</v>
      </c>
      <c r="E1065" s="192">
        <f>D1065+B1065-1</f>
        <v>42190</v>
      </c>
      <c r="F1065" s="191">
        <f>E1065</f>
        <v>42190</v>
      </c>
      <c r="G1065" s="191">
        <f t="shared" si="152"/>
        <v>42190</v>
      </c>
      <c r="H1065" s="192" t="s">
        <v>3757</v>
      </c>
      <c r="I1065" s="192"/>
      <c r="J1065" s="216" t="s">
        <v>3901</v>
      </c>
      <c r="K1065" s="192" t="s">
        <v>37</v>
      </c>
      <c r="L1065" s="192" t="s">
        <v>37</v>
      </c>
      <c r="M1065" s="192" t="s">
        <v>37</v>
      </c>
      <c r="N1065" s="192" t="s">
        <v>37</v>
      </c>
      <c r="O1065" s="192" t="s">
        <v>37</v>
      </c>
      <c r="P1065" s="192" t="s">
        <v>37</v>
      </c>
      <c r="Q1065" s="192" t="s">
        <v>37</v>
      </c>
      <c r="R1065" s="192" t="s">
        <v>37</v>
      </c>
      <c r="S1065" s="192"/>
      <c r="T1065" s="192" t="s">
        <v>37</v>
      </c>
      <c r="U1065" s="192" t="s">
        <v>37</v>
      </c>
      <c r="V1065" s="192" t="s">
        <v>37</v>
      </c>
      <c r="W1065" s="192"/>
      <c r="X1065" s="192"/>
      <c r="Y1065" s="192" t="s">
        <v>37</v>
      </c>
      <c r="Z1065" s="192" t="s">
        <v>37</v>
      </c>
      <c r="AA1065" s="195" t="s">
        <v>3904</v>
      </c>
    </row>
    <row r="1066" spans="1:27" s="217" customFormat="1" x14ac:dyDescent="0.3">
      <c r="A1066" s="192"/>
      <c r="B1066" s="192"/>
      <c r="C1066" s="192"/>
      <c r="D1066" s="192"/>
      <c r="E1066" s="192"/>
      <c r="F1066" s="191"/>
      <c r="G1066" s="191">
        <f t="shared" si="152"/>
        <v>42190</v>
      </c>
      <c r="H1066" s="192" t="s">
        <v>3757</v>
      </c>
      <c r="I1066" s="192" t="s">
        <v>3718</v>
      </c>
      <c r="J1066" s="216" t="s">
        <v>3797</v>
      </c>
      <c r="K1066" s="192"/>
      <c r="L1066" s="192"/>
      <c r="M1066" s="192"/>
      <c r="N1066" s="192"/>
      <c r="O1066" s="192" t="s">
        <v>37</v>
      </c>
      <c r="P1066" s="192"/>
      <c r="Q1066" s="192"/>
      <c r="R1066" s="192"/>
      <c r="S1066" s="192"/>
      <c r="T1066" s="192"/>
      <c r="U1066" s="192"/>
      <c r="V1066" s="192"/>
      <c r="W1066" s="192"/>
      <c r="X1066" s="192"/>
      <c r="Y1066" s="192"/>
      <c r="Z1066" s="192"/>
      <c r="AA1066" s="195" t="s">
        <v>3759</v>
      </c>
    </row>
    <row r="1067" spans="1:27" s="217" customFormat="1" x14ac:dyDescent="0.3">
      <c r="A1067" s="192" t="str">
        <f>LEFT(H1067,4)</f>
        <v>2015</v>
      </c>
      <c r="B1067" s="192" t="str">
        <f>MID(H1067,6,3)</f>
        <v>186</v>
      </c>
      <c r="C1067" s="192" t="str">
        <f>"1/1/"&amp;A1067</f>
        <v>1/1/2015</v>
      </c>
      <c r="D1067" s="192">
        <f>DATEVALUE(C1067)</f>
        <v>42005</v>
      </c>
      <c r="E1067" s="192">
        <f>D1067+B1067-1</f>
        <v>42190</v>
      </c>
      <c r="F1067" s="191">
        <f>E1067</f>
        <v>42190</v>
      </c>
      <c r="G1067" s="191">
        <f t="shared" si="152"/>
        <v>42190</v>
      </c>
      <c r="H1067" s="194" t="s">
        <v>3718</v>
      </c>
      <c r="I1067" s="192"/>
      <c r="J1067" s="193" t="s">
        <v>4414</v>
      </c>
      <c r="K1067" s="194" t="s">
        <v>37</v>
      </c>
      <c r="L1067" s="192"/>
      <c r="M1067" s="192"/>
      <c r="N1067" s="192"/>
      <c r="O1067" s="192"/>
      <c r="P1067" s="192"/>
      <c r="Q1067" s="192" t="s">
        <v>37</v>
      </c>
      <c r="R1067" s="192"/>
      <c r="S1067" s="192"/>
      <c r="T1067" s="192"/>
      <c r="U1067" s="192"/>
      <c r="V1067" s="192" t="s">
        <v>37</v>
      </c>
      <c r="W1067" s="192"/>
      <c r="X1067" s="194"/>
      <c r="Y1067" s="192" t="s">
        <v>37</v>
      </c>
      <c r="Z1067" s="192" t="s">
        <v>37</v>
      </c>
      <c r="AA1067" s="218" t="s">
        <v>3836</v>
      </c>
    </row>
    <row r="1068" spans="1:27" s="217" customFormat="1" x14ac:dyDescent="0.3">
      <c r="A1068" s="192"/>
      <c r="B1068" s="192"/>
      <c r="C1068" s="192"/>
      <c r="D1068" s="192"/>
      <c r="E1068" s="192"/>
      <c r="F1068" s="191"/>
      <c r="G1068" s="191">
        <f t="shared" si="152"/>
        <v>42190</v>
      </c>
      <c r="H1068" s="192" t="s">
        <v>3718</v>
      </c>
      <c r="I1068" s="192" t="s">
        <v>3758</v>
      </c>
      <c r="J1068" s="216" t="s">
        <v>3834</v>
      </c>
      <c r="K1068" s="192"/>
      <c r="L1068" s="192"/>
      <c r="M1068" s="192"/>
      <c r="N1068" s="192"/>
      <c r="O1068" s="192" t="s">
        <v>37</v>
      </c>
      <c r="P1068" s="192"/>
      <c r="Q1068" s="192"/>
      <c r="R1068" s="192"/>
      <c r="S1068" s="192"/>
      <c r="T1068" s="192"/>
      <c r="U1068" s="192"/>
      <c r="V1068" s="192"/>
      <c r="W1068" s="192"/>
      <c r="X1068" s="192"/>
      <c r="Y1068" s="192"/>
      <c r="Z1068" s="192"/>
      <c r="AA1068" s="195" t="s">
        <v>3760</v>
      </c>
    </row>
    <row r="1069" spans="1:27" s="217" customFormat="1" x14ac:dyDescent="0.3">
      <c r="A1069" s="192"/>
      <c r="B1069" s="192"/>
      <c r="C1069" s="192"/>
      <c r="D1069" s="192"/>
      <c r="E1069" s="192"/>
      <c r="F1069" s="192"/>
      <c r="G1069" s="191">
        <f t="shared" si="152"/>
        <v>42190</v>
      </c>
      <c r="H1069" s="192" t="s">
        <v>3719</v>
      </c>
      <c r="I1069" s="192" t="s">
        <v>3720</v>
      </c>
      <c r="J1069" s="216" t="s">
        <v>3630</v>
      </c>
      <c r="K1069" s="192" t="s">
        <v>37</v>
      </c>
      <c r="L1069" s="192"/>
      <c r="M1069" s="192"/>
      <c r="N1069" s="192"/>
      <c r="O1069" s="192"/>
      <c r="P1069" s="192"/>
      <c r="Q1069" s="192" t="s">
        <v>37</v>
      </c>
      <c r="R1069" s="192"/>
      <c r="S1069" s="192"/>
      <c r="T1069" s="192"/>
      <c r="U1069" s="192"/>
      <c r="V1069" s="192" t="s">
        <v>37</v>
      </c>
      <c r="W1069" s="192"/>
      <c r="X1069" s="192"/>
      <c r="Y1069" s="192"/>
      <c r="Z1069" s="192"/>
      <c r="AA1069" s="195" t="s">
        <v>3540</v>
      </c>
    </row>
    <row r="1070" spans="1:27" s="217" customFormat="1" x14ac:dyDescent="0.3">
      <c r="A1070" s="192" t="str">
        <f>LEFT(H1070,4)</f>
        <v>2015</v>
      </c>
      <c r="B1070" s="192" t="str">
        <f>MID(H1070,6,3)</f>
        <v>186</v>
      </c>
      <c r="C1070" s="192" t="str">
        <f>"1/1/"&amp;A1070</f>
        <v>1/1/2015</v>
      </c>
      <c r="D1070" s="192">
        <f>DATEVALUE(C1070)</f>
        <v>42005</v>
      </c>
      <c r="E1070" s="192">
        <f>D1070+B1070-1</f>
        <v>42190</v>
      </c>
      <c r="F1070" s="191">
        <f>E1070</f>
        <v>42190</v>
      </c>
      <c r="G1070" s="191">
        <f t="shared" si="152"/>
        <v>42190</v>
      </c>
      <c r="H1070" s="192" t="s">
        <v>3720</v>
      </c>
      <c r="I1070" s="192" t="s">
        <v>3722</v>
      </c>
      <c r="J1070" s="193" t="s">
        <v>3631</v>
      </c>
      <c r="K1070" s="194" t="s">
        <v>37</v>
      </c>
      <c r="L1070" s="192"/>
      <c r="M1070" s="192"/>
      <c r="N1070" s="192"/>
      <c r="O1070" s="192"/>
      <c r="P1070" s="192"/>
      <c r="Q1070" s="192" t="s">
        <v>37</v>
      </c>
      <c r="R1070" s="192"/>
      <c r="S1070" s="192"/>
      <c r="T1070" s="192"/>
      <c r="U1070" s="192"/>
      <c r="V1070" s="192" t="s">
        <v>37</v>
      </c>
      <c r="W1070" s="192"/>
      <c r="X1070" s="194"/>
      <c r="Y1070" s="192"/>
      <c r="Z1070" s="192"/>
      <c r="AA1070" s="195" t="s">
        <v>3520</v>
      </c>
    </row>
    <row r="1071" spans="1:27" s="115" customFormat="1" x14ac:dyDescent="0.3">
      <c r="A1071" s="114"/>
      <c r="B1071" s="114"/>
      <c r="C1071" s="114"/>
      <c r="D1071" s="114"/>
      <c r="E1071" s="114"/>
      <c r="F1071" s="62"/>
      <c r="G1071" s="196">
        <f t="shared" si="152"/>
        <v>42192</v>
      </c>
      <c r="H1071" s="198" t="s">
        <v>3905</v>
      </c>
      <c r="I1071" s="198"/>
      <c r="J1071" s="199" t="s">
        <v>3919</v>
      </c>
      <c r="K1071" s="197" t="s">
        <v>37</v>
      </c>
      <c r="L1071" s="198"/>
      <c r="M1071" s="198"/>
      <c r="N1071" s="198"/>
      <c r="O1071" s="198"/>
      <c r="P1071" s="198"/>
      <c r="Q1071" s="198" t="s">
        <v>37</v>
      </c>
      <c r="R1071" s="198"/>
      <c r="S1071" s="198"/>
      <c r="T1071" s="198"/>
      <c r="U1071" s="198"/>
      <c r="V1071" s="198"/>
      <c r="W1071" s="198"/>
      <c r="X1071" s="197"/>
      <c r="Y1071" s="198"/>
      <c r="Z1071" s="198"/>
      <c r="AA1071" s="200" t="s">
        <v>3906</v>
      </c>
    </row>
    <row r="1072" spans="1:27" s="115" customFormat="1" ht="22.8" x14ac:dyDescent="0.3">
      <c r="A1072" s="114" t="str">
        <f>LEFT(H1072,4)</f>
        <v>2015</v>
      </c>
      <c r="B1072" s="114" t="str">
        <f>MID(H1072,6,3)</f>
        <v>189</v>
      </c>
      <c r="C1072" s="114" t="str">
        <f>"1/1/"&amp;A1072</f>
        <v>1/1/2015</v>
      </c>
      <c r="D1072" s="114">
        <f>DATEVALUE(C1072)</f>
        <v>42005</v>
      </c>
      <c r="E1072" s="114">
        <f>D1072+B1072-1</f>
        <v>42193</v>
      </c>
      <c r="F1072" s="62">
        <f>E1072</f>
        <v>42193</v>
      </c>
      <c r="G1072" s="62">
        <f t="shared" si="152"/>
        <v>42193</v>
      </c>
      <c r="H1072" s="114" t="s">
        <v>3758</v>
      </c>
      <c r="I1072" s="114"/>
      <c r="J1072" s="65" t="s">
        <v>3902</v>
      </c>
      <c r="K1072" s="114" t="s">
        <v>37</v>
      </c>
      <c r="L1072" s="114" t="s">
        <v>37</v>
      </c>
      <c r="M1072" s="114" t="s">
        <v>37</v>
      </c>
      <c r="N1072" s="114" t="s">
        <v>37</v>
      </c>
      <c r="O1072" s="114" t="s">
        <v>37</v>
      </c>
      <c r="P1072" s="114" t="s">
        <v>37</v>
      </c>
      <c r="Q1072" s="114" t="s">
        <v>37</v>
      </c>
      <c r="R1072" s="114" t="s">
        <v>37</v>
      </c>
      <c r="S1072" s="114"/>
      <c r="T1072" s="114" t="s">
        <v>37</v>
      </c>
      <c r="U1072" s="114" t="s">
        <v>37</v>
      </c>
      <c r="V1072" s="114" t="s">
        <v>37</v>
      </c>
      <c r="W1072" s="114"/>
      <c r="X1072" s="114"/>
      <c r="Y1072" s="114" t="s">
        <v>37</v>
      </c>
      <c r="Z1072" s="114" t="s">
        <v>37</v>
      </c>
      <c r="AA1072" s="172" t="s">
        <v>3907</v>
      </c>
    </row>
    <row r="1073" spans="1:27" s="115" customFormat="1" x14ac:dyDescent="0.3">
      <c r="A1073" s="114"/>
      <c r="B1073" s="114"/>
      <c r="C1073" s="114"/>
      <c r="D1073" s="114"/>
      <c r="E1073" s="114"/>
      <c r="F1073" s="62"/>
      <c r="G1073" s="62">
        <f t="shared" si="152"/>
        <v>42193</v>
      </c>
      <c r="H1073" s="114" t="s">
        <v>3758</v>
      </c>
      <c r="I1073" s="114" t="s">
        <v>3721</v>
      </c>
      <c r="J1073" s="65" t="s">
        <v>3798</v>
      </c>
      <c r="K1073" s="114"/>
      <c r="L1073" s="114"/>
      <c r="M1073" s="114"/>
      <c r="N1073" s="114"/>
      <c r="O1073" s="114" t="s">
        <v>37</v>
      </c>
      <c r="P1073" s="114"/>
      <c r="Q1073" s="114"/>
      <c r="R1073" s="114"/>
      <c r="S1073" s="114"/>
      <c r="T1073" s="114"/>
      <c r="U1073" s="114"/>
      <c r="V1073" s="114"/>
      <c r="W1073" s="114"/>
      <c r="X1073" s="114"/>
      <c r="Y1073" s="114"/>
      <c r="Z1073" s="114"/>
      <c r="AA1073" s="73" t="s">
        <v>3759</v>
      </c>
    </row>
    <row r="1074" spans="1:27" s="115" customFormat="1" x14ac:dyDescent="0.3">
      <c r="A1074" s="114" t="str">
        <f>LEFT(H1074,4)</f>
        <v>2015</v>
      </c>
      <c r="B1074" s="114" t="str">
        <f>MID(H1074,6,3)</f>
        <v>189</v>
      </c>
      <c r="C1074" s="114" t="str">
        <f>"1/1/"&amp;A1074</f>
        <v>1/1/2015</v>
      </c>
      <c r="D1074" s="114">
        <f>DATEVALUE(C1074)</f>
        <v>42005</v>
      </c>
      <c r="E1074" s="114">
        <f>D1074+B1074-1</f>
        <v>42193</v>
      </c>
      <c r="F1074" s="62">
        <f>E1074</f>
        <v>42193</v>
      </c>
      <c r="G1074" s="62">
        <f t="shared" si="152"/>
        <v>42193</v>
      </c>
      <c r="H1074" s="116" t="s">
        <v>3721</v>
      </c>
      <c r="I1074" s="114"/>
      <c r="J1074" s="64" t="s">
        <v>4415</v>
      </c>
      <c r="K1074" s="116" t="s">
        <v>37</v>
      </c>
      <c r="L1074" s="114"/>
      <c r="M1074" s="114"/>
      <c r="N1074" s="114"/>
      <c r="O1074" s="114"/>
      <c r="P1074" s="114"/>
      <c r="Q1074" s="114" t="s">
        <v>37</v>
      </c>
      <c r="R1074" s="114"/>
      <c r="S1074" s="114"/>
      <c r="T1074" s="114"/>
      <c r="U1074" s="114"/>
      <c r="V1074" s="114" t="s">
        <v>37</v>
      </c>
      <c r="W1074" s="114"/>
      <c r="X1074" s="116"/>
      <c r="Y1074" s="114" t="s">
        <v>37</v>
      </c>
      <c r="Z1074" s="114" t="s">
        <v>37</v>
      </c>
      <c r="AA1074" s="83" t="s">
        <v>3836</v>
      </c>
    </row>
    <row r="1075" spans="1:27" s="115" customFormat="1" x14ac:dyDescent="0.3">
      <c r="A1075" s="114"/>
      <c r="B1075" s="114"/>
      <c r="C1075" s="114"/>
      <c r="D1075" s="114"/>
      <c r="E1075" s="114"/>
      <c r="F1075" s="62"/>
      <c r="G1075" s="62">
        <f t="shared" si="152"/>
        <v>42193</v>
      </c>
      <c r="H1075" s="114" t="s">
        <v>3721</v>
      </c>
      <c r="I1075" s="114" t="s">
        <v>3763</v>
      </c>
      <c r="J1075" s="65" t="s">
        <v>3835</v>
      </c>
      <c r="K1075" s="114"/>
      <c r="L1075" s="114"/>
      <c r="M1075" s="114"/>
      <c r="N1075" s="114"/>
      <c r="O1075" s="114" t="s">
        <v>37</v>
      </c>
      <c r="P1075" s="114"/>
      <c r="Q1075" s="114"/>
      <c r="R1075" s="114"/>
      <c r="S1075" s="114"/>
      <c r="T1075" s="114"/>
      <c r="U1075" s="114"/>
      <c r="V1075" s="114"/>
      <c r="W1075" s="114"/>
      <c r="X1075" s="114"/>
      <c r="Y1075" s="114"/>
      <c r="Z1075" s="114"/>
      <c r="AA1075" s="73" t="s">
        <v>3760</v>
      </c>
    </row>
    <row r="1076" spans="1:27" s="115" customFormat="1" x14ac:dyDescent="0.3">
      <c r="A1076" s="114"/>
      <c r="B1076" s="114"/>
      <c r="C1076" s="114"/>
      <c r="D1076" s="114"/>
      <c r="E1076" s="114"/>
      <c r="F1076" s="114"/>
      <c r="G1076" s="62">
        <f t="shared" si="152"/>
        <v>42193</v>
      </c>
      <c r="H1076" s="114" t="s">
        <v>3722</v>
      </c>
      <c r="I1076" s="114" t="s">
        <v>3723</v>
      </c>
      <c r="J1076" s="65" t="s">
        <v>3632</v>
      </c>
      <c r="K1076" s="114" t="s">
        <v>37</v>
      </c>
      <c r="L1076" s="114"/>
      <c r="M1076" s="114"/>
      <c r="N1076" s="114"/>
      <c r="O1076" s="114"/>
      <c r="P1076" s="114"/>
      <c r="Q1076" s="114" t="s">
        <v>37</v>
      </c>
      <c r="R1076" s="114"/>
      <c r="S1076" s="114"/>
      <c r="T1076" s="114"/>
      <c r="U1076" s="114"/>
      <c r="V1076" s="114" t="s">
        <v>37</v>
      </c>
      <c r="W1076" s="114"/>
      <c r="X1076" s="114"/>
      <c r="Y1076" s="114"/>
      <c r="Z1076" s="114"/>
      <c r="AA1076" s="73" t="s">
        <v>3540</v>
      </c>
    </row>
    <row r="1077" spans="1:27" s="115" customFormat="1" ht="22.8" x14ac:dyDescent="0.3">
      <c r="A1077" s="114" t="str">
        <f>LEFT(H1077,4)</f>
        <v>2015</v>
      </c>
      <c r="B1077" s="114" t="str">
        <f>MID(H1077,6,3)</f>
        <v>189</v>
      </c>
      <c r="C1077" s="114" t="str">
        <f>"1/1/"&amp;A1077</f>
        <v>1/1/2015</v>
      </c>
      <c r="D1077" s="114">
        <f>DATEVALUE(C1077)</f>
        <v>42005</v>
      </c>
      <c r="E1077" s="114">
        <f>D1077+B1077-1</f>
        <v>42193</v>
      </c>
      <c r="F1077" s="62">
        <f>E1077</f>
        <v>42193</v>
      </c>
      <c r="G1077" s="62">
        <f t="shared" si="152"/>
        <v>42193</v>
      </c>
      <c r="H1077" s="114" t="s">
        <v>3723</v>
      </c>
      <c r="I1077" s="114" t="s">
        <v>3724</v>
      </c>
      <c r="J1077" s="64" t="s">
        <v>3837</v>
      </c>
      <c r="K1077" s="116" t="s">
        <v>37</v>
      </c>
      <c r="L1077" s="114"/>
      <c r="M1077" s="114"/>
      <c r="N1077" s="114"/>
      <c r="O1077" s="114"/>
      <c r="P1077" s="114"/>
      <c r="Q1077" s="114" t="s">
        <v>37</v>
      </c>
      <c r="R1077" s="114"/>
      <c r="S1077" s="114"/>
      <c r="T1077" s="114"/>
      <c r="U1077" s="114"/>
      <c r="V1077" s="114" t="s">
        <v>37</v>
      </c>
      <c r="W1077" s="114"/>
      <c r="X1077" s="116"/>
      <c r="Y1077" s="114"/>
      <c r="Z1077" s="114"/>
      <c r="AA1077" s="73" t="s">
        <v>4056</v>
      </c>
    </row>
    <row r="1078" spans="1:27" s="115" customFormat="1" x14ac:dyDescent="0.3">
      <c r="A1078" s="114" t="str">
        <f>LEFT(H1078,4)</f>
        <v>2015</v>
      </c>
      <c r="B1078" s="114" t="str">
        <f>MID(H1078,6,3)</f>
        <v>189</v>
      </c>
      <c r="C1078" s="114" t="str">
        <f>"1/1/"&amp;A1078</f>
        <v>1/1/2015</v>
      </c>
      <c r="D1078" s="114">
        <f>DATEVALUE(C1078)</f>
        <v>42005</v>
      </c>
      <c r="E1078" s="114">
        <f>D1078+B1078-1</f>
        <v>42193</v>
      </c>
      <c r="F1078" s="62">
        <f>E1078</f>
        <v>42193</v>
      </c>
      <c r="G1078" s="62">
        <f t="shared" si="152"/>
        <v>42193</v>
      </c>
      <c r="H1078" s="87" t="s">
        <v>3921</v>
      </c>
      <c r="I1078" s="117"/>
      <c r="J1078" s="69" t="s">
        <v>443</v>
      </c>
      <c r="K1078" s="68" t="s">
        <v>37</v>
      </c>
      <c r="L1078" s="117"/>
      <c r="M1078" s="117"/>
      <c r="N1078" s="117"/>
      <c r="O1078" s="117"/>
      <c r="P1078" s="117"/>
      <c r="Q1078" s="117"/>
      <c r="R1078" s="117"/>
      <c r="S1078" s="117"/>
      <c r="T1078" s="117"/>
      <c r="U1078" s="117"/>
      <c r="V1078" s="117"/>
      <c r="W1078" s="117"/>
      <c r="X1078" s="68"/>
      <c r="Y1078" s="117"/>
      <c r="Z1078" s="117"/>
      <c r="AA1078" s="88" t="s">
        <v>3923</v>
      </c>
    </row>
    <row r="1079" spans="1:27" s="115" customFormat="1" x14ac:dyDescent="0.3">
      <c r="A1079" s="114"/>
      <c r="B1079" s="114"/>
      <c r="C1079" s="114"/>
      <c r="D1079" s="114"/>
      <c r="E1079" s="114"/>
      <c r="F1079" s="62"/>
      <c r="G1079" s="62">
        <f t="shared" si="152"/>
        <v>42193</v>
      </c>
      <c r="H1079" s="114" t="s">
        <v>3921</v>
      </c>
      <c r="I1079" s="114" t="s">
        <v>3937</v>
      </c>
      <c r="J1079" s="64" t="s">
        <v>3940</v>
      </c>
      <c r="K1079" s="116" t="s">
        <v>37</v>
      </c>
      <c r="L1079" s="114"/>
      <c r="M1079" s="114"/>
      <c r="N1079" s="114"/>
      <c r="O1079" s="114"/>
      <c r="P1079" s="114"/>
      <c r="Q1079" s="114" t="s">
        <v>37</v>
      </c>
      <c r="R1079" s="114"/>
      <c r="S1079" s="114"/>
      <c r="T1079" s="114"/>
      <c r="U1079" s="114"/>
      <c r="V1079" s="114"/>
      <c r="W1079" s="114"/>
      <c r="X1079" s="116"/>
      <c r="Y1079" s="114"/>
      <c r="Z1079" s="114"/>
      <c r="AA1079" s="73" t="s">
        <v>3922</v>
      </c>
    </row>
    <row r="1080" spans="1:27" s="115" customFormat="1" x14ac:dyDescent="0.3">
      <c r="A1080" s="114"/>
      <c r="B1080" s="114"/>
      <c r="C1080" s="114"/>
      <c r="D1080" s="114"/>
      <c r="E1080" s="114"/>
      <c r="F1080" s="62"/>
      <c r="G1080" s="62">
        <f t="shared" si="152"/>
        <v>42193</v>
      </c>
      <c r="H1080" s="87" t="s">
        <v>3925</v>
      </c>
      <c r="I1080" s="117"/>
      <c r="J1080" s="69" t="s">
        <v>3924</v>
      </c>
      <c r="K1080" s="68" t="s">
        <v>37</v>
      </c>
      <c r="L1080" s="117"/>
      <c r="M1080" s="117"/>
      <c r="N1080" s="117"/>
      <c r="O1080" s="117"/>
      <c r="P1080" s="117"/>
      <c r="Q1080" s="117"/>
      <c r="R1080" s="117"/>
      <c r="S1080" s="117"/>
      <c r="T1080" s="117"/>
      <c r="U1080" s="117"/>
      <c r="V1080" s="117"/>
      <c r="W1080" s="117"/>
      <c r="X1080" s="68"/>
      <c r="Y1080" s="117"/>
      <c r="Z1080" s="117"/>
      <c r="AA1080" s="88" t="s">
        <v>3926</v>
      </c>
    </row>
    <row r="1081" spans="1:27" s="121" customFormat="1" x14ac:dyDescent="0.3">
      <c r="A1081" s="114" t="str">
        <f>LEFT(H1081,4)</f>
        <v>2015</v>
      </c>
      <c r="B1081" s="114" t="str">
        <f>MID(H1081,6,3)</f>
        <v>190</v>
      </c>
      <c r="C1081" s="114" t="str">
        <f>"1/1/"&amp;A1081</f>
        <v>1/1/2015</v>
      </c>
      <c r="D1081" s="114">
        <f>DATEVALUE(C1081)</f>
        <v>42005</v>
      </c>
      <c r="E1081" s="114">
        <f>D1081+B1081-1</f>
        <v>42194</v>
      </c>
      <c r="F1081" s="62">
        <f>E1081</f>
        <v>42194</v>
      </c>
      <c r="G1081" s="62">
        <f t="shared" si="152"/>
        <v>42194</v>
      </c>
      <c r="H1081" s="117" t="s">
        <v>3927</v>
      </c>
      <c r="I1081" s="68"/>
      <c r="J1081" s="86" t="s">
        <v>3928</v>
      </c>
      <c r="K1081" s="117"/>
      <c r="L1081" s="117" t="s">
        <v>37</v>
      </c>
      <c r="M1081" s="117"/>
      <c r="N1081" s="117"/>
      <c r="O1081" s="117"/>
      <c r="P1081" s="117"/>
      <c r="Q1081" s="117"/>
      <c r="R1081" s="117"/>
      <c r="S1081" s="117"/>
      <c r="T1081" s="117"/>
      <c r="U1081" s="117"/>
      <c r="V1081" s="117"/>
      <c r="W1081" s="117"/>
      <c r="X1081" s="117"/>
      <c r="Y1081" s="117"/>
      <c r="Z1081" s="117"/>
      <c r="AA1081" s="86" t="s">
        <v>3929</v>
      </c>
    </row>
    <row r="1082" spans="1:27" s="121" customFormat="1" x14ac:dyDescent="0.3">
      <c r="A1082" s="114" t="str">
        <f>LEFT(H1082,4)</f>
        <v>2015</v>
      </c>
      <c r="B1082" s="114" t="str">
        <f>MID(H1082,6,3)</f>
        <v>190</v>
      </c>
      <c r="C1082" s="114" t="str">
        <f>"1/1/"&amp;A1082</f>
        <v>1/1/2015</v>
      </c>
      <c r="D1082" s="114">
        <f>DATEVALUE(C1082)</f>
        <v>42005</v>
      </c>
      <c r="E1082" s="114">
        <f>D1082+B1082-1</f>
        <v>42194</v>
      </c>
      <c r="F1082" s="62">
        <f>E1082</f>
        <v>42194</v>
      </c>
      <c r="G1082" s="62">
        <f t="shared" si="152"/>
        <v>42194</v>
      </c>
      <c r="H1082" s="117" t="s">
        <v>3930</v>
      </c>
      <c r="I1082" s="68"/>
      <c r="J1082" s="86" t="s">
        <v>3932</v>
      </c>
      <c r="K1082" s="117"/>
      <c r="L1082" s="117" t="s">
        <v>37</v>
      </c>
      <c r="M1082" s="117"/>
      <c r="N1082" s="117"/>
      <c r="O1082" s="117"/>
      <c r="P1082" s="117"/>
      <c r="Q1082" s="117"/>
      <c r="R1082" s="117"/>
      <c r="S1082" s="117"/>
      <c r="T1082" s="117"/>
      <c r="U1082" s="117"/>
      <c r="V1082" s="117"/>
      <c r="W1082" s="117"/>
      <c r="X1082" s="117"/>
      <c r="Y1082" s="117"/>
      <c r="Z1082" s="117"/>
      <c r="AA1082" s="86" t="s">
        <v>3929</v>
      </c>
    </row>
    <row r="1083" spans="1:27" s="121" customFormat="1" x14ac:dyDescent="0.3">
      <c r="A1083" s="114" t="str">
        <f>LEFT(H1083,4)</f>
        <v>2015</v>
      </c>
      <c r="B1083" s="114" t="str">
        <f>MID(H1083,6,3)</f>
        <v>190</v>
      </c>
      <c r="C1083" s="114" t="str">
        <f>"1/1/"&amp;A1083</f>
        <v>1/1/2015</v>
      </c>
      <c r="D1083" s="114">
        <f>DATEVALUE(C1083)</f>
        <v>42005</v>
      </c>
      <c r="E1083" s="114">
        <f>D1083+B1083-1</f>
        <v>42194</v>
      </c>
      <c r="F1083" s="62">
        <f>E1083</f>
        <v>42194</v>
      </c>
      <c r="G1083" s="62">
        <f t="shared" si="152"/>
        <v>42194</v>
      </c>
      <c r="H1083" s="117" t="s">
        <v>3931</v>
      </c>
      <c r="I1083" s="68"/>
      <c r="J1083" s="86" t="s">
        <v>3933</v>
      </c>
      <c r="K1083" s="117"/>
      <c r="L1083" s="117"/>
      <c r="M1083" s="117" t="s">
        <v>37</v>
      </c>
      <c r="N1083" s="117"/>
      <c r="O1083" s="117"/>
      <c r="P1083" s="117"/>
      <c r="Q1083" s="117"/>
      <c r="R1083" s="117"/>
      <c r="S1083" s="117"/>
      <c r="T1083" s="117"/>
      <c r="U1083" s="117"/>
      <c r="V1083" s="117"/>
      <c r="W1083" s="117"/>
      <c r="X1083" s="117"/>
      <c r="Y1083" s="117"/>
      <c r="Z1083" s="117"/>
      <c r="AA1083" s="86" t="s">
        <v>3929</v>
      </c>
    </row>
    <row r="1084" spans="1:27" s="121" customFormat="1" x14ac:dyDescent="0.3">
      <c r="A1084" s="114" t="str">
        <f>LEFT(H1084,4)</f>
        <v>2015</v>
      </c>
      <c r="B1084" s="114" t="str">
        <f>MID(H1084,6,3)</f>
        <v>192</v>
      </c>
      <c r="C1084" s="114" t="str">
        <f>"1/1/"&amp;A1084</f>
        <v>1/1/2015</v>
      </c>
      <c r="D1084" s="114">
        <f>DATEVALUE(C1084)</f>
        <v>42005</v>
      </c>
      <c r="E1084" s="114">
        <f>D1084+B1084-1</f>
        <v>42196</v>
      </c>
      <c r="F1084" s="62">
        <f>E1084</f>
        <v>42196</v>
      </c>
      <c r="G1084" s="62">
        <f t="shared" si="152"/>
        <v>42196</v>
      </c>
      <c r="H1084" s="117" t="s">
        <v>3935</v>
      </c>
      <c r="I1084" s="68"/>
      <c r="J1084" s="86" t="s">
        <v>3934</v>
      </c>
      <c r="K1084" s="117"/>
      <c r="L1084" s="117"/>
      <c r="M1084" s="117"/>
      <c r="N1084" s="117" t="s">
        <v>37</v>
      </c>
      <c r="O1084" s="117"/>
      <c r="P1084" s="117"/>
      <c r="Q1084" s="117"/>
      <c r="R1084" s="117"/>
      <c r="S1084" s="117"/>
      <c r="T1084" s="117"/>
      <c r="U1084" s="117"/>
      <c r="V1084" s="117"/>
      <c r="W1084" s="117"/>
      <c r="X1084" s="117"/>
      <c r="Y1084" s="117"/>
      <c r="Z1084" s="117"/>
      <c r="AA1084" s="86" t="s">
        <v>3929</v>
      </c>
    </row>
    <row r="1085" spans="1:27" s="121" customFormat="1" x14ac:dyDescent="0.3">
      <c r="A1085" s="114"/>
      <c r="B1085" s="114"/>
      <c r="C1085" s="114"/>
      <c r="D1085" s="114"/>
      <c r="E1085" s="114"/>
      <c r="F1085" s="62"/>
      <c r="G1085" s="62">
        <f t="shared" si="152"/>
        <v>42201</v>
      </c>
      <c r="H1085" s="114" t="s">
        <v>3936</v>
      </c>
      <c r="I1085" s="114"/>
      <c r="J1085" s="64" t="s">
        <v>3941</v>
      </c>
      <c r="K1085" s="116" t="s">
        <v>37</v>
      </c>
      <c r="L1085" s="114"/>
      <c r="M1085" s="114"/>
      <c r="N1085" s="114"/>
      <c r="O1085" s="114"/>
      <c r="P1085" s="114"/>
      <c r="Q1085" s="114" t="s">
        <v>37</v>
      </c>
      <c r="R1085" s="114"/>
      <c r="S1085" s="114"/>
      <c r="T1085" s="114"/>
      <c r="U1085" s="114"/>
      <c r="V1085" s="114"/>
      <c r="W1085" s="114"/>
      <c r="X1085" s="116"/>
      <c r="Y1085" s="114"/>
      <c r="Z1085" s="114"/>
      <c r="AA1085" s="73" t="s">
        <v>3939</v>
      </c>
    </row>
    <row r="1086" spans="1:27" s="121" customFormat="1" x14ac:dyDescent="0.3">
      <c r="A1086" s="114"/>
      <c r="B1086" s="114"/>
      <c r="C1086" s="114"/>
      <c r="D1086" s="114"/>
      <c r="E1086" s="114"/>
      <c r="F1086" s="62"/>
      <c r="G1086" s="62">
        <f t="shared" si="152"/>
        <v>42201</v>
      </c>
      <c r="H1086" s="114" t="s">
        <v>3937</v>
      </c>
      <c r="I1086" s="114"/>
      <c r="J1086" s="64" t="s">
        <v>3942</v>
      </c>
      <c r="K1086" s="116"/>
      <c r="L1086" s="114"/>
      <c r="M1086" s="114"/>
      <c r="N1086" s="114"/>
      <c r="O1086" s="114"/>
      <c r="P1086" s="114"/>
      <c r="Q1086" s="114"/>
      <c r="R1086" s="114"/>
      <c r="S1086" s="114"/>
      <c r="T1086" s="114"/>
      <c r="U1086" s="114"/>
      <c r="V1086" s="114"/>
      <c r="W1086" s="114"/>
      <c r="X1086" s="116"/>
      <c r="Y1086" s="114"/>
      <c r="Z1086" s="114"/>
      <c r="AA1086" s="73" t="s">
        <v>3938</v>
      </c>
    </row>
    <row r="1087" spans="1:27" s="115" customFormat="1" x14ac:dyDescent="0.3">
      <c r="A1087" s="114" t="str">
        <f t="shared" ref="A1087:A1110" si="153">LEFT(H1087,4)</f>
        <v>2015</v>
      </c>
      <c r="B1087" s="114" t="str">
        <f t="shared" ref="B1087:B1118" si="154">MID(H1087,6,3)</f>
        <v>197</v>
      </c>
      <c r="C1087" s="114" t="str">
        <f t="shared" ref="C1087:C1118" si="155">"1/1/"&amp;A1087</f>
        <v>1/1/2015</v>
      </c>
      <c r="D1087" s="114">
        <f t="shared" ref="D1087:D1118" si="156">DATEVALUE(C1087)</f>
        <v>42005</v>
      </c>
      <c r="E1087" s="114">
        <f t="shared" ref="E1087:E1118" si="157">D1087+B1087-1</f>
        <v>42201</v>
      </c>
      <c r="F1087" s="62">
        <f t="shared" ref="F1087:F1118" si="158">E1087</f>
        <v>42201</v>
      </c>
      <c r="G1087" s="62">
        <f t="shared" si="152"/>
        <v>42201</v>
      </c>
      <c r="H1087" s="87" t="s">
        <v>3993</v>
      </c>
      <c r="I1087" s="117"/>
      <c r="J1087" s="69" t="s">
        <v>443</v>
      </c>
      <c r="K1087" s="68" t="s">
        <v>37</v>
      </c>
      <c r="L1087" s="117"/>
      <c r="M1087" s="117"/>
      <c r="N1087" s="117"/>
      <c r="O1087" s="117"/>
      <c r="P1087" s="117"/>
      <c r="Q1087" s="117"/>
      <c r="R1087" s="117"/>
      <c r="S1087" s="117"/>
      <c r="T1087" s="117"/>
      <c r="U1087" s="117"/>
      <c r="V1087" s="117"/>
      <c r="W1087" s="117"/>
      <c r="X1087" s="68"/>
      <c r="Y1087" s="117"/>
      <c r="Z1087" s="117"/>
      <c r="AA1087" s="88" t="s">
        <v>3994</v>
      </c>
    </row>
    <row r="1088" spans="1:27" s="115" customFormat="1" x14ac:dyDescent="0.3">
      <c r="A1088" s="114" t="str">
        <f t="shared" si="153"/>
        <v>2015</v>
      </c>
      <c r="B1088" s="114" t="str">
        <f t="shared" si="154"/>
        <v>204</v>
      </c>
      <c r="C1088" s="114" t="str">
        <f t="shared" si="155"/>
        <v>1/1/2015</v>
      </c>
      <c r="D1088" s="114">
        <f t="shared" si="156"/>
        <v>42005</v>
      </c>
      <c r="E1088" s="114">
        <f t="shared" si="157"/>
        <v>42208</v>
      </c>
      <c r="F1088" s="114">
        <f t="shared" si="158"/>
        <v>42208</v>
      </c>
      <c r="G1088" s="62">
        <f t="shared" si="152"/>
        <v>42208</v>
      </c>
      <c r="H1088" s="114" t="s">
        <v>3548</v>
      </c>
      <c r="I1088" s="114" t="s">
        <v>3549</v>
      </c>
      <c r="J1088" s="65" t="s">
        <v>3633</v>
      </c>
      <c r="K1088" s="114" t="s">
        <v>37</v>
      </c>
      <c r="L1088" s="114"/>
      <c r="M1088" s="114"/>
      <c r="N1088" s="114"/>
      <c r="O1088" s="114"/>
      <c r="P1088" s="114"/>
      <c r="Q1088" s="114" t="s">
        <v>37</v>
      </c>
      <c r="R1088" s="114"/>
      <c r="S1088" s="114"/>
      <c r="T1088" s="114"/>
      <c r="U1088" s="114"/>
      <c r="V1088" s="114"/>
      <c r="W1088" s="114"/>
      <c r="X1088" s="114"/>
      <c r="Y1088" s="114"/>
      <c r="Z1088" s="114"/>
      <c r="AA1088" s="73" t="s">
        <v>2633</v>
      </c>
    </row>
    <row r="1089" spans="1:27" s="115" customFormat="1" x14ac:dyDescent="0.3">
      <c r="A1089" s="169" t="str">
        <f t="shared" si="153"/>
        <v>2015</v>
      </c>
      <c r="B1089" s="169" t="str">
        <f t="shared" si="154"/>
        <v>204</v>
      </c>
      <c r="C1089" s="169" t="str">
        <f t="shared" si="155"/>
        <v>1/1/2015</v>
      </c>
      <c r="D1089" s="169">
        <f t="shared" si="156"/>
        <v>42005</v>
      </c>
      <c r="E1089" s="169">
        <f t="shared" si="157"/>
        <v>42208</v>
      </c>
      <c r="F1089" s="170">
        <f t="shared" si="158"/>
        <v>42208</v>
      </c>
      <c r="G1089" s="170">
        <f t="shared" si="152"/>
        <v>42208</v>
      </c>
      <c r="H1089" s="169" t="s">
        <v>3545</v>
      </c>
      <c r="I1089" s="169" t="s">
        <v>3546</v>
      </c>
      <c r="J1089" s="69" t="s">
        <v>3544</v>
      </c>
      <c r="K1089" s="68" t="s">
        <v>37</v>
      </c>
      <c r="L1089" s="169"/>
      <c r="M1089" s="169"/>
      <c r="N1089" s="169"/>
      <c r="O1089" s="169"/>
      <c r="P1089" s="169" t="s">
        <v>37</v>
      </c>
      <c r="Q1089" s="169" t="s">
        <v>37</v>
      </c>
      <c r="R1089" s="169"/>
      <c r="S1089" s="169" t="s">
        <v>37</v>
      </c>
      <c r="T1089" s="169"/>
      <c r="U1089" s="169"/>
      <c r="V1089" s="169"/>
      <c r="W1089" s="169"/>
      <c r="X1089" s="68"/>
      <c r="Y1089" s="169" t="s">
        <v>37</v>
      </c>
      <c r="Z1089" s="169"/>
      <c r="AA1089" s="83" t="s">
        <v>3547</v>
      </c>
    </row>
    <row r="1090" spans="1:27" s="115" customFormat="1" x14ac:dyDescent="0.3">
      <c r="A1090" s="169" t="str">
        <f t="shared" si="153"/>
        <v>2015</v>
      </c>
      <c r="B1090" s="169" t="str">
        <f t="shared" si="154"/>
        <v>204</v>
      </c>
      <c r="C1090" s="169" t="str">
        <f t="shared" si="155"/>
        <v>1/1/2015</v>
      </c>
      <c r="D1090" s="169">
        <f t="shared" si="156"/>
        <v>42005</v>
      </c>
      <c r="E1090" s="169">
        <f t="shared" si="157"/>
        <v>42208</v>
      </c>
      <c r="F1090" s="170">
        <f t="shared" si="158"/>
        <v>42208</v>
      </c>
      <c r="G1090" s="170">
        <f t="shared" ref="G1090:G1153" si="159">DATEVALUE("1/1/"&amp;LEFT(H1090,4))+MID(H1090,6,3)-1</f>
        <v>42208</v>
      </c>
      <c r="H1090" s="169" t="s">
        <v>3549</v>
      </c>
      <c r="I1090" s="169" t="s">
        <v>3553</v>
      </c>
      <c r="J1090" s="69" t="s">
        <v>3634</v>
      </c>
      <c r="K1090" s="68" t="s">
        <v>37</v>
      </c>
      <c r="L1090" s="169"/>
      <c r="M1090" s="169"/>
      <c r="N1090" s="169"/>
      <c r="O1090" s="169"/>
      <c r="P1090" s="169"/>
      <c r="Q1090" s="169" t="s">
        <v>37</v>
      </c>
      <c r="R1090" s="169"/>
      <c r="S1090" s="169"/>
      <c r="T1090" s="169"/>
      <c r="U1090" s="169"/>
      <c r="V1090" s="169"/>
      <c r="W1090" s="169"/>
      <c r="X1090" s="68"/>
      <c r="Y1090" s="169"/>
      <c r="Z1090" s="169"/>
      <c r="AA1090" s="172" t="s">
        <v>2812</v>
      </c>
    </row>
    <row r="1091" spans="1:27" s="173" customFormat="1" x14ac:dyDescent="0.3">
      <c r="A1091" s="114" t="str">
        <f t="shared" si="153"/>
        <v>2015</v>
      </c>
      <c r="B1091" s="114" t="str">
        <f t="shared" si="154"/>
        <v>206</v>
      </c>
      <c r="C1091" s="114" t="str">
        <f t="shared" si="155"/>
        <v>1/1/2015</v>
      </c>
      <c r="D1091" s="114">
        <f t="shared" si="156"/>
        <v>42005</v>
      </c>
      <c r="E1091" s="114">
        <f t="shared" si="157"/>
        <v>42210</v>
      </c>
      <c r="F1091" s="62">
        <f t="shared" si="158"/>
        <v>42210</v>
      </c>
      <c r="G1091" s="62">
        <f t="shared" si="159"/>
        <v>42210</v>
      </c>
      <c r="H1091" s="87" t="s">
        <v>3999</v>
      </c>
      <c r="I1091" s="117"/>
      <c r="J1091" s="69" t="s">
        <v>4000</v>
      </c>
      <c r="K1091" s="68" t="s">
        <v>37</v>
      </c>
      <c r="L1091" s="117"/>
      <c r="M1091" s="117"/>
      <c r="N1091" s="117"/>
      <c r="O1091" s="117"/>
      <c r="P1091" s="117"/>
      <c r="Q1091" s="117"/>
      <c r="R1091" s="117"/>
      <c r="S1091" s="117"/>
      <c r="T1091" s="117"/>
      <c r="U1091" s="117"/>
      <c r="V1091" s="117"/>
      <c r="W1091" s="117"/>
      <c r="X1091" s="68" t="s">
        <v>37</v>
      </c>
      <c r="Y1091" s="117"/>
      <c r="Z1091" s="117"/>
      <c r="AA1091" s="86" t="s">
        <v>1827</v>
      </c>
    </row>
    <row r="1092" spans="1:27" s="173" customFormat="1" x14ac:dyDescent="0.3">
      <c r="A1092" s="114" t="str">
        <f t="shared" si="153"/>
        <v>2015</v>
      </c>
      <c r="B1092" s="114" t="str">
        <f t="shared" si="154"/>
        <v>229</v>
      </c>
      <c r="C1092" s="114" t="str">
        <f t="shared" si="155"/>
        <v>1/1/2015</v>
      </c>
      <c r="D1092" s="114">
        <f t="shared" si="156"/>
        <v>42005</v>
      </c>
      <c r="E1092" s="114">
        <f t="shared" si="157"/>
        <v>42233</v>
      </c>
      <c r="F1092" s="62">
        <f t="shared" si="158"/>
        <v>42233</v>
      </c>
      <c r="G1092" s="62">
        <f t="shared" si="159"/>
        <v>42233</v>
      </c>
      <c r="H1092" s="68" t="s">
        <v>3909</v>
      </c>
      <c r="I1092" s="68" t="s">
        <v>3910</v>
      </c>
      <c r="J1092" s="69" t="s">
        <v>3291</v>
      </c>
      <c r="K1092" s="68" t="s">
        <v>37</v>
      </c>
      <c r="L1092" s="117"/>
      <c r="M1092" s="117"/>
      <c r="N1092" s="117"/>
      <c r="O1092" s="117"/>
      <c r="P1092" s="117"/>
      <c r="Q1092" s="117"/>
      <c r="R1092" s="117"/>
      <c r="S1092" s="117"/>
      <c r="T1092" s="117" t="s">
        <v>37</v>
      </c>
      <c r="U1092" s="117"/>
      <c r="V1092" s="117"/>
      <c r="W1092" s="117"/>
      <c r="X1092" s="68"/>
      <c r="Y1092" s="117"/>
      <c r="Z1092" s="117"/>
      <c r="AA1092" s="83" t="s">
        <v>3292</v>
      </c>
    </row>
    <row r="1093" spans="1:27" s="121" customFormat="1" x14ac:dyDescent="0.3">
      <c r="A1093" s="114" t="str">
        <f t="shared" si="153"/>
        <v>2015</v>
      </c>
      <c r="B1093" s="114" t="str">
        <f t="shared" si="154"/>
        <v>231</v>
      </c>
      <c r="C1093" s="114" t="str">
        <f t="shared" si="155"/>
        <v>1/1/2015</v>
      </c>
      <c r="D1093" s="114">
        <f t="shared" si="156"/>
        <v>42005</v>
      </c>
      <c r="E1093" s="114">
        <f t="shared" si="157"/>
        <v>42235</v>
      </c>
      <c r="F1093" s="62">
        <f t="shared" si="158"/>
        <v>42235</v>
      </c>
      <c r="G1093" s="62">
        <f t="shared" si="159"/>
        <v>42235</v>
      </c>
      <c r="H1093" s="68" t="s">
        <v>3944</v>
      </c>
      <c r="I1093" s="117"/>
      <c r="J1093" s="69" t="s">
        <v>3945</v>
      </c>
      <c r="K1093" s="68" t="s">
        <v>37</v>
      </c>
      <c r="L1093" s="117"/>
      <c r="M1093" s="117"/>
      <c r="N1093" s="117"/>
      <c r="O1093" s="117"/>
      <c r="P1093" s="117"/>
      <c r="Q1093" s="117" t="s">
        <v>37</v>
      </c>
      <c r="R1093" s="98"/>
      <c r="S1093" s="117"/>
      <c r="T1093" s="117"/>
      <c r="U1093" s="117"/>
      <c r="V1093" s="117"/>
      <c r="W1093" s="117"/>
      <c r="X1093" s="68"/>
      <c r="Y1093" s="117"/>
      <c r="Z1093" s="117"/>
      <c r="AA1093" s="83" t="s">
        <v>3946</v>
      </c>
    </row>
    <row r="1094" spans="1:27" s="121" customFormat="1" x14ac:dyDescent="0.3">
      <c r="A1094" s="114" t="str">
        <f t="shared" si="153"/>
        <v>2015</v>
      </c>
      <c r="B1094" s="114" t="str">
        <f t="shared" si="154"/>
        <v>234</v>
      </c>
      <c r="C1094" s="114" t="str">
        <f t="shared" si="155"/>
        <v>1/1/2015</v>
      </c>
      <c r="D1094" s="114">
        <f t="shared" si="156"/>
        <v>42005</v>
      </c>
      <c r="E1094" s="114">
        <f t="shared" si="157"/>
        <v>42238</v>
      </c>
      <c r="F1094" s="62">
        <f t="shared" si="158"/>
        <v>42238</v>
      </c>
      <c r="G1094" s="62">
        <f t="shared" si="159"/>
        <v>42238</v>
      </c>
      <c r="H1094" s="87" t="s">
        <v>4096</v>
      </c>
      <c r="I1094" s="117"/>
      <c r="J1094" s="69" t="s">
        <v>443</v>
      </c>
      <c r="K1094" s="68" t="s">
        <v>37</v>
      </c>
      <c r="L1094" s="117"/>
      <c r="M1094" s="117"/>
      <c r="N1094" s="117"/>
      <c r="O1094" s="117"/>
      <c r="P1094" s="117"/>
      <c r="Q1094" s="117"/>
      <c r="R1094" s="117"/>
      <c r="S1094" s="117"/>
      <c r="T1094" s="117"/>
      <c r="U1094" s="117"/>
      <c r="V1094" s="117"/>
      <c r="W1094" s="117"/>
      <c r="X1094" s="68"/>
      <c r="Y1094" s="117"/>
      <c r="Z1094" s="117"/>
      <c r="AA1094" s="88" t="s">
        <v>3943</v>
      </c>
    </row>
    <row r="1095" spans="1:27" s="121" customFormat="1" x14ac:dyDescent="0.3">
      <c r="A1095" s="169" t="str">
        <f t="shared" si="153"/>
        <v>2015</v>
      </c>
      <c r="B1095" s="169" t="str">
        <f t="shared" si="154"/>
        <v>236</v>
      </c>
      <c r="C1095" s="169" t="str">
        <f t="shared" si="155"/>
        <v>1/1/2015</v>
      </c>
      <c r="D1095" s="169">
        <f t="shared" si="156"/>
        <v>42005</v>
      </c>
      <c r="E1095" s="169">
        <f t="shared" si="157"/>
        <v>42240</v>
      </c>
      <c r="F1095" s="169">
        <f t="shared" si="158"/>
        <v>42240</v>
      </c>
      <c r="G1095" s="170">
        <f t="shared" si="159"/>
        <v>42240</v>
      </c>
      <c r="H1095" s="169" t="s">
        <v>3553</v>
      </c>
      <c r="I1095" s="169" t="s">
        <v>3554</v>
      </c>
      <c r="J1095" s="171" t="s">
        <v>3635</v>
      </c>
      <c r="K1095" s="169" t="s">
        <v>37</v>
      </c>
      <c r="L1095" s="169"/>
      <c r="M1095" s="169"/>
      <c r="N1095" s="169"/>
      <c r="O1095" s="169"/>
      <c r="P1095" s="169"/>
      <c r="Q1095" s="169" t="s">
        <v>37</v>
      </c>
      <c r="R1095" s="169"/>
      <c r="S1095" s="169"/>
      <c r="T1095" s="169"/>
      <c r="U1095" s="169"/>
      <c r="V1095" s="169"/>
      <c r="W1095" s="169"/>
      <c r="X1095" s="169"/>
      <c r="Y1095" s="169"/>
      <c r="Z1095" s="169"/>
      <c r="AA1095" s="172" t="s">
        <v>2633</v>
      </c>
    </row>
    <row r="1096" spans="1:27" s="121" customFormat="1" x14ac:dyDescent="0.3">
      <c r="A1096" s="169" t="str">
        <f t="shared" si="153"/>
        <v>2015</v>
      </c>
      <c r="B1096" s="169" t="str">
        <f t="shared" si="154"/>
        <v>236</v>
      </c>
      <c r="C1096" s="169" t="str">
        <f t="shared" si="155"/>
        <v>1/1/2015</v>
      </c>
      <c r="D1096" s="169">
        <f t="shared" si="156"/>
        <v>42005</v>
      </c>
      <c r="E1096" s="169">
        <f t="shared" si="157"/>
        <v>42240</v>
      </c>
      <c r="F1096" s="170">
        <f t="shared" si="158"/>
        <v>42240</v>
      </c>
      <c r="G1096" s="170">
        <f t="shared" si="159"/>
        <v>42240</v>
      </c>
      <c r="H1096" s="169" t="s">
        <v>3551</v>
      </c>
      <c r="I1096" s="169" t="s">
        <v>3552</v>
      </c>
      <c r="J1096" s="69" t="s">
        <v>3550</v>
      </c>
      <c r="K1096" s="68" t="s">
        <v>37</v>
      </c>
      <c r="L1096" s="169"/>
      <c r="M1096" s="169"/>
      <c r="N1096" s="169"/>
      <c r="O1096" s="169"/>
      <c r="P1096" s="169" t="s">
        <v>37</v>
      </c>
      <c r="Q1096" s="169" t="s">
        <v>37</v>
      </c>
      <c r="R1096" s="169"/>
      <c r="S1096" s="169" t="s">
        <v>37</v>
      </c>
      <c r="T1096" s="169"/>
      <c r="U1096" s="169"/>
      <c r="V1096" s="169"/>
      <c r="W1096" s="169"/>
      <c r="X1096" s="68"/>
      <c r="Y1096" s="169" t="s">
        <v>37</v>
      </c>
      <c r="Z1096" s="169"/>
      <c r="AA1096" s="83" t="s">
        <v>3555</v>
      </c>
    </row>
    <row r="1097" spans="1:27" s="121" customFormat="1" x14ac:dyDescent="0.3">
      <c r="A1097" s="169" t="str">
        <f t="shared" si="153"/>
        <v>2015</v>
      </c>
      <c r="B1097" s="169" t="str">
        <f t="shared" si="154"/>
        <v>236</v>
      </c>
      <c r="C1097" s="169" t="str">
        <f t="shared" si="155"/>
        <v>1/1/2015</v>
      </c>
      <c r="D1097" s="169">
        <f t="shared" si="156"/>
        <v>42005</v>
      </c>
      <c r="E1097" s="169">
        <f t="shared" si="157"/>
        <v>42240</v>
      </c>
      <c r="F1097" s="170">
        <f t="shared" si="158"/>
        <v>42240</v>
      </c>
      <c r="G1097" s="170">
        <f t="shared" si="159"/>
        <v>42240</v>
      </c>
      <c r="H1097" s="169" t="s">
        <v>3554</v>
      </c>
      <c r="I1097" s="169" t="s">
        <v>3560</v>
      </c>
      <c r="J1097" s="69" t="s">
        <v>3636</v>
      </c>
      <c r="K1097" s="68" t="s">
        <v>37</v>
      </c>
      <c r="L1097" s="169"/>
      <c r="M1097" s="169"/>
      <c r="N1097" s="169"/>
      <c r="O1097" s="169"/>
      <c r="P1097" s="169"/>
      <c r="Q1097" s="169" t="s">
        <v>37</v>
      </c>
      <c r="R1097" s="169"/>
      <c r="S1097" s="169"/>
      <c r="T1097" s="169"/>
      <c r="U1097" s="169"/>
      <c r="V1097" s="169"/>
      <c r="W1097" s="169"/>
      <c r="X1097" s="68"/>
      <c r="Y1097" s="169"/>
      <c r="Z1097" s="169"/>
      <c r="AA1097" s="172" t="s">
        <v>2812</v>
      </c>
    </row>
    <row r="1098" spans="1:27" s="173" customFormat="1" x14ac:dyDescent="0.3">
      <c r="A1098" s="114" t="str">
        <f t="shared" si="153"/>
        <v>2015</v>
      </c>
      <c r="B1098" s="114" t="str">
        <f t="shared" si="154"/>
        <v>243</v>
      </c>
      <c r="C1098" s="114" t="str">
        <f t="shared" si="155"/>
        <v>1/1/2015</v>
      </c>
      <c r="D1098" s="114">
        <f t="shared" si="156"/>
        <v>42005</v>
      </c>
      <c r="E1098" s="114">
        <f t="shared" si="157"/>
        <v>42247</v>
      </c>
      <c r="F1098" s="62">
        <f t="shared" si="158"/>
        <v>42247</v>
      </c>
      <c r="G1098" s="62">
        <f t="shared" si="159"/>
        <v>42247</v>
      </c>
      <c r="H1098" s="68" t="s">
        <v>3947</v>
      </c>
      <c r="I1098" s="117"/>
      <c r="J1098" s="69" t="s">
        <v>3948</v>
      </c>
      <c r="K1098" s="68" t="s">
        <v>37</v>
      </c>
      <c r="L1098" s="117"/>
      <c r="M1098" s="117"/>
      <c r="N1098" s="117"/>
      <c r="O1098" s="117"/>
      <c r="P1098" s="117"/>
      <c r="Q1098" s="117" t="s">
        <v>37</v>
      </c>
      <c r="R1098" s="98"/>
      <c r="S1098" s="117"/>
      <c r="T1098" s="117"/>
      <c r="U1098" s="117"/>
      <c r="V1098" s="117"/>
      <c r="W1098" s="117"/>
      <c r="X1098" s="68"/>
      <c r="Y1098" s="117"/>
      <c r="Z1098" s="117"/>
      <c r="AA1098" s="83" t="s">
        <v>3946</v>
      </c>
    </row>
    <row r="1099" spans="1:27" s="121" customFormat="1" x14ac:dyDescent="0.3">
      <c r="A1099" s="169" t="str">
        <f t="shared" si="153"/>
        <v>2015</v>
      </c>
      <c r="B1099" s="169" t="str">
        <f t="shared" si="154"/>
        <v>273</v>
      </c>
      <c r="C1099" s="169" t="str">
        <f t="shared" si="155"/>
        <v>1/1/2015</v>
      </c>
      <c r="D1099" s="169">
        <f t="shared" si="156"/>
        <v>42005</v>
      </c>
      <c r="E1099" s="169">
        <f t="shared" si="157"/>
        <v>42277</v>
      </c>
      <c r="F1099" s="169">
        <f t="shared" si="158"/>
        <v>42277</v>
      </c>
      <c r="G1099" s="170">
        <f t="shared" si="159"/>
        <v>42277</v>
      </c>
      <c r="H1099" s="169" t="s">
        <v>3560</v>
      </c>
      <c r="I1099" s="169" t="s">
        <v>3561</v>
      </c>
      <c r="J1099" s="171" t="s">
        <v>3637</v>
      </c>
      <c r="K1099" s="169" t="s">
        <v>37</v>
      </c>
      <c r="L1099" s="169"/>
      <c r="M1099" s="169"/>
      <c r="N1099" s="169"/>
      <c r="O1099" s="169"/>
      <c r="P1099" s="169"/>
      <c r="Q1099" s="169" t="s">
        <v>37</v>
      </c>
      <c r="R1099" s="169"/>
      <c r="S1099" s="169"/>
      <c r="T1099" s="169"/>
      <c r="U1099" s="169"/>
      <c r="V1099" s="169"/>
      <c r="W1099" s="169"/>
      <c r="X1099" s="169"/>
      <c r="Y1099" s="169"/>
      <c r="Z1099" s="169"/>
      <c r="AA1099" s="172" t="s">
        <v>2633</v>
      </c>
    </row>
    <row r="1100" spans="1:27" s="173" customFormat="1" x14ac:dyDescent="0.3">
      <c r="A1100" s="169" t="str">
        <f t="shared" si="153"/>
        <v>2015</v>
      </c>
      <c r="B1100" s="169" t="str">
        <f t="shared" si="154"/>
        <v>273</v>
      </c>
      <c r="C1100" s="169" t="str">
        <f t="shared" si="155"/>
        <v>1/1/2015</v>
      </c>
      <c r="D1100" s="169">
        <f t="shared" si="156"/>
        <v>42005</v>
      </c>
      <c r="E1100" s="169">
        <f t="shared" si="157"/>
        <v>42277</v>
      </c>
      <c r="F1100" s="170">
        <f t="shared" si="158"/>
        <v>42277</v>
      </c>
      <c r="G1100" s="170">
        <f t="shared" si="159"/>
        <v>42277</v>
      </c>
      <c r="H1100" s="169" t="s">
        <v>3556</v>
      </c>
      <c r="I1100" s="169" t="s">
        <v>3559</v>
      </c>
      <c r="J1100" s="69" t="s">
        <v>3557</v>
      </c>
      <c r="K1100" s="68" t="s">
        <v>37</v>
      </c>
      <c r="L1100" s="169"/>
      <c r="M1100" s="169"/>
      <c r="N1100" s="169"/>
      <c r="O1100" s="169"/>
      <c r="P1100" s="169" t="s">
        <v>37</v>
      </c>
      <c r="Q1100" s="169" t="s">
        <v>37</v>
      </c>
      <c r="R1100" s="169"/>
      <c r="S1100" s="169" t="s">
        <v>37</v>
      </c>
      <c r="T1100" s="169"/>
      <c r="U1100" s="169"/>
      <c r="V1100" s="169"/>
      <c r="W1100" s="169"/>
      <c r="X1100" s="68"/>
      <c r="Y1100" s="169" t="s">
        <v>37</v>
      </c>
      <c r="Z1100" s="169"/>
      <c r="AA1100" s="83" t="s">
        <v>3558</v>
      </c>
    </row>
    <row r="1101" spans="1:27" s="173" customFormat="1" x14ac:dyDescent="0.3">
      <c r="A1101" s="169" t="str">
        <f t="shared" si="153"/>
        <v>2015</v>
      </c>
      <c r="B1101" s="169" t="str">
        <f t="shared" si="154"/>
        <v>273</v>
      </c>
      <c r="C1101" s="169" t="str">
        <f t="shared" si="155"/>
        <v>1/1/2015</v>
      </c>
      <c r="D1101" s="169">
        <f t="shared" si="156"/>
        <v>42005</v>
      </c>
      <c r="E1101" s="169">
        <f t="shared" si="157"/>
        <v>42277</v>
      </c>
      <c r="F1101" s="170">
        <f t="shared" si="158"/>
        <v>42277</v>
      </c>
      <c r="G1101" s="170">
        <f t="shared" si="159"/>
        <v>42277</v>
      </c>
      <c r="H1101" s="169" t="s">
        <v>3561</v>
      </c>
      <c r="I1101" s="169" t="s">
        <v>3566</v>
      </c>
      <c r="J1101" s="69" t="s">
        <v>3638</v>
      </c>
      <c r="K1101" s="68" t="s">
        <v>37</v>
      </c>
      <c r="L1101" s="169"/>
      <c r="M1101" s="169"/>
      <c r="N1101" s="169"/>
      <c r="O1101" s="169"/>
      <c r="P1101" s="169"/>
      <c r="Q1101" s="169" t="s">
        <v>37</v>
      </c>
      <c r="R1101" s="169"/>
      <c r="S1101" s="169"/>
      <c r="T1101" s="169"/>
      <c r="U1101" s="169"/>
      <c r="V1101" s="169"/>
      <c r="W1101" s="169"/>
      <c r="X1101" s="68"/>
      <c r="Y1101" s="169"/>
      <c r="Z1101" s="169"/>
      <c r="AA1101" s="172" t="s">
        <v>2812</v>
      </c>
    </row>
    <row r="1102" spans="1:27" s="173" customFormat="1" x14ac:dyDescent="0.3">
      <c r="A1102" s="114" t="str">
        <f t="shared" si="153"/>
        <v>2015</v>
      </c>
      <c r="B1102" s="114" t="str">
        <f t="shared" si="154"/>
        <v>292</v>
      </c>
      <c r="C1102" s="114" t="str">
        <f t="shared" si="155"/>
        <v>1/1/2015</v>
      </c>
      <c r="D1102" s="114">
        <f t="shared" si="156"/>
        <v>42005</v>
      </c>
      <c r="E1102" s="114">
        <f t="shared" si="157"/>
        <v>42296</v>
      </c>
      <c r="F1102" s="62">
        <f t="shared" si="158"/>
        <v>42296</v>
      </c>
      <c r="G1102" s="62">
        <f t="shared" si="159"/>
        <v>42296</v>
      </c>
      <c r="H1102" s="87" t="s">
        <v>4009</v>
      </c>
      <c r="I1102" s="117"/>
      <c r="J1102" s="69" t="s">
        <v>4010</v>
      </c>
      <c r="K1102" s="68" t="s">
        <v>37</v>
      </c>
      <c r="L1102" s="117"/>
      <c r="M1102" s="117"/>
      <c r="N1102" s="117"/>
      <c r="O1102" s="117"/>
      <c r="P1102" s="117"/>
      <c r="Q1102" s="117"/>
      <c r="R1102" s="117"/>
      <c r="S1102" s="117"/>
      <c r="T1102" s="117"/>
      <c r="U1102" s="117"/>
      <c r="V1102" s="117"/>
      <c r="W1102" s="117"/>
      <c r="X1102" s="68" t="s">
        <v>37</v>
      </c>
      <c r="Y1102" s="117"/>
      <c r="Z1102" s="117"/>
      <c r="AA1102" s="86"/>
    </row>
    <row r="1103" spans="1:27" s="173" customFormat="1" x14ac:dyDescent="0.3">
      <c r="A1103" s="169" t="str">
        <f t="shared" si="153"/>
        <v>2015</v>
      </c>
      <c r="B1103" s="169" t="str">
        <f t="shared" si="154"/>
        <v>306</v>
      </c>
      <c r="C1103" s="169" t="str">
        <f t="shared" si="155"/>
        <v>1/1/2015</v>
      </c>
      <c r="D1103" s="169">
        <f t="shared" si="156"/>
        <v>42005</v>
      </c>
      <c r="E1103" s="169">
        <f t="shared" si="157"/>
        <v>42310</v>
      </c>
      <c r="F1103" s="169">
        <f t="shared" si="158"/>
        <v>42310</v>
      </c>
      <c r="G1103" s="170">
        <f t="shared" si="159"/>
        <v>42310</v>
      </c>
      <c r="H1103" s="169" t="s">
        <v>3566</v>
      </c>
      <c r="I1103" s="169" t="s">
        <v>3567</v>
      </c>
      <c r="J1103" s="171" t="s">
        <v>3639</v>
      </c>
      <c r="K1103" s="169" t="s">
        <v>37</v>
      </c>
      <c r="L1103" s="169"/>
      <c r="M1103" s="169"/>
      <c r="N1103" s="169"/>
      <c r="O1103" s="169"/>
      <c r="P1103" s="169"/>
      <c r="Q1103" s="169" t="s">
        <v>37</v>
      </c>
      <c r="R1103" s="169"/>
      <c r="S1103" s="169"/>
      <c r="T1103" s="169"/>
      <c r="U1103" s="169"/>
      <c r="V1103" s="169"/>
      <c r="W1103" s="169"/>
      <c r="X1103" s="169"/>
      <c r="Y1103" s="169"/>
      <c r="Z1103" s="169"/>
      <c r="AA1103" s="172" t="s">
        <v>2633</v>
      </c>
    </row>
    <row r="1104" spans="1:27" s="173" customFormat="1" x14ac:dyDescent="0.3">
      <c r="A1104" s="169" t="str">
        <f t="shared" si="153"/>
        <v>2015</v>
      </c>
      <c r="B1104" s="169" t="str">
        <f t="shared" si="154"/>
        <v>306</v>
      </c>
      <c r="C1104" s="169" t="str">
        <f t="shared" si="155"/>
        <v>1/1/2015</v>
      </c>
      <c r="D1104" s="169">
        <f t="shared" si="156"/>
        <v>42005</v>
      </c>
      <c r="E1104" s="169">
        <f t="shared" si="157"/>
        <v>42310</v>
      </c>
      <c r="F1104" s="170">
        <f t="shared" si="158"/>
        <v>42310</v>
      </c>
      <c r="G1104" s="170">
        <f t="shared" si="159"/>
        <v>42310</v>
      </c>
      <c r="H1104" s="169" t="s">
        <v>3563</v>
      </c>
      <c r="I1104" s="169" t="s">
        <v>3564</v>
      </c>
      <c r="J1104" s="69" t="s">
        <v>3562</v>
      </c>
      <c r="K1104" s="68" t="s">
        <v>37</v>
      </c>
      <c r="L1104" s="169"/>
      <c r="M1104" s="169"/>
      <c r="N1104" s="169"/>
      <c r="O1104" s="169"/>
      <c r="P1104" s="169" t="s">
        <v>37</v>
      </c>
      <c r="Q1104" s="169" t="s">
        <v>37</v>
      </c>
      <c r="R1104" s="169"/>
      <c r="S1104" s="169" t="s">
        <v>37</v>
      </c>
      <c r="T1104" s="169"/>
      <c r="U1104" s="169"/>
      <c r="V1104" s="169"/>
      <c r="W1104" s="169"/>
      <c r="X1104" s="68"/>
      <c r="Y1104" s="169" t="s">
        <v>37</v>
      </c>
      <c r="Z1104" s="169"/>
      <c r="AA1104" s="83" t="s">
        <v>3565</v>
      </c>
    </row>
    <row r="1105" spans="1:27" s="173" customFormat="1" x14ac:dyDescent="0.3">
      <c r="A1105" s="169" t="str">
        <f t="shared" si="153"/>
        <v>2015</v>
      </c>
      <c r="B1105" s="169" t="str">
        <f t="shared" si="154"/>
        <v>306</v>
      </c>
      <c r="C1105" s="169" t="str">
        <f t="shared" si="155"/>
        <v>1/1/2015</v>
      </c>
      <c r="D1105" s="169">
        <f t="shared" si="156"/>
        <v>42005</v>
      </c>
      <c r="E1105" s="169">
        <f t="shared" si="157"/>
        <v>42310</v>
      </c>
      <c r="F1105" s="170">
        <f t="shared" si="158"/>
        <v>42310</v>
      </c>
      <c r="G1105" s="170">
        <f t="shared" si="159"/>
        <v>42310</v>
      </c>
      <c r="H1105" s="169" t="s">
        <v>3567</v>
      </c>
      <c r="I1105" s="169" t="s">
        <v>3988</v>
      </c>
      <c r="J1105" s="69" t="s">
        <v>3640</v>
      </c>
      <c r="K1105" s="68" t="s">
        <v>37</v>
      </c>
      <c r="L1105" s="169"/>
      <c r="M1105" s="169"/>
      <c r="N1105" s="169"/>
      <c r="O1105" s="169"/>
      <c r="P1105" s="169"/>
      <c r="Q1105" s="169" t="s">
        <v>37</v>
      </c>
      <c r="R1105" s="169"/>
      <c r="S1105" s="169"/>
      <c r="T1105" s="169"/>
      <c r="U1105" s="169"/>
      <c r="V1105" s="169"/>
      <c r="W1105" s="169"/>
      <c r="X1105" s="68"/>
      <c r="Y1105" s="169"/>
      <c r="Z1105" s="169"/>
      <c r="AA1105" s="172" t="s">
        <v>2812</v>
      </c>
    </row>
    <row r="1106" spans="1:27" s="173" customFormat="1" x14ac:dyDescent="0.3">
      <c r="A1106" s="114" t="str">
        <f t="shared" si="153"/>
        <v>2015</v>
      </c>
      <c r="B1106" s="114" t="str">
        <f t="shared" si="154"/>
        <v>313</v>
      </c>
      <c r="C1106" s="114" t="str">
        <f t="shared" si="155"/>
        <v>1/1/2015</v>
      </c>
      <c r="D1106" s="114">
        <f t="shared" si="156"/>
        <v>42005</v>
      </c>
      <c r="E1106" s="114">
        <f t="shared" si="157"/>
        <v>42317</v>
      </c>
      <c r="F1106" s="62">
        <f t="shared" si="158"/>
        <v>42317</v>
      </c>
      <c r="G1106" s="62">
        <f t="shared" si="159"/>
        <v>42317</v>
      </c>
      <c r="H1106" s="68" t="s">
        <v>3910</v>
      </c>
      <c r="I1106" s="68" t="s">
        <v>3913</v>
      </c>
      <c r="J1106" s="69" t="s">
        <v>3911</v>
      </c>
      <c r="K1106" s="68" t="s">
        <v>37</v>
      </c>
      <c r="L1106" s="117"/>
      <c r="M1106" s="117"/>
      <c r="N1106" s="117"/>
      <c r="O1106" s="117"/>
      <c r="P1106" s="117"/>
      <c r="Q1106" s="117"/>
      <c r="R1106" s="117"/>
      <c r="S1106" s="117"/>
      <c r="T1106" s="117" t="s">
        <v>37</v>
      </c>
      <c r="U1106" s="117"/>
      <c r="V1106" s="117"/>
      <c r="W1106" s="117"/>
      <c r="X1106" s="68"/>
      <c r="Y1106" s="117"/>
      <c r="Z1106" s="117"/>
      <c r="AA1106" s="83" t="s">
        <v>3912</v>
      </c>
    </row>
    <row r="1107" spans="1:27" s="14" customFormat="1" x14ac:dyDescent="0.3">
      <c r="A1107" s="114" t="str">
        <f t="shared" si="153"/>
        <v>2015</v>
      </c>
      <c r="B1107" s="114" t="str">
        <f t="shared" si="154"/>
        <v>320</v>
      </c>
      <c r="C1107" s="114" t="str">
        <f t="shared" si="155"/>
        <v>1/1/2015</v>
      </c>
      <c r="D1107" s="114">
        <f t="shared" si="156"/>
        <v>42005</v>
      </c>
      <c r="E1107" s="114">
        <f t="shared" si="157"/>
        <v>42324</v>
      </c>
      <c r="F1107" s="62">
        <f t="shared" si="158"/>
        <v>42324</v>
      </c>
      <c r="G1107" s="62">
        <f t="shared" si="159"/>
        <v>42324</v>
      </c>
      <c r="H1107" s="68" t="s">
        <v>3949</v>
      </c>
      <c r="I1107" s="117"/>
      <c r="J1107" s="69" t="s">
        <v>3950</v>
      </c>
      <c r="K1107" s="68" t="s">
        <v>37</v>
      </c>
      <c r="L1107" s="117"/>
      <c r="M1107" s="117"/>
      <c r="N1107" s="117"/>
      <c r="O1107" s="117"/>
      <c r="P1107" s="117" t="s">
        <v>37</v>
      </c>
      <c r="Q1107" s="117" t="s">
        <v>37</v>
      </c>
      <c r="R1107" s="117"/>
      <c r="S1107" s="117"/>
      <c r="T1107" s="117"/>
      <c r="U1107" s="117"/>
      <c r="V1107" s="117"/>
      <c r="W1107" s="117"/>
      <c r="X1107" s="68"/>
      <c r="Y1107" s="117"/>
      <c r="Z1107" s="117"/>
      <c r="AA1107" s="83" t="s">
        <v>3951</v>
      </c>
    </row>
    <row r="1108" spans="1:27" s="121" customFormat="1" x14ac:dyDescent="0.3">
      <c r="A1108" s="114" t="str">
        <f t="shared" si="153"/>
        <v>2015</v>
      </c>
      <c r="B1108" s="114" t="str">
        <f t="shared" si="154"/>
        <v>321</v>
      </c>
      <c r="C1108" s="114" t="str">
        <f t="shared" si="155"/>
        <v>1/1/2015</v>
      </c>
      <c r="D1108" s="114">
        <f t="shared" si="156"/>
        <v>42005</v>
      </c>
      <c r="E1108" s="114">
        <f t="shared" si="157"/>
        <v>42325</v>
      </c>
      <c r="F1108" s="62">
        <f t="shared" si="158"/>
        <v>42325</v>
      </c>
      <c r="G1108" s="62">
        <f t="shared" si="159"/>
        <v>42325</v>
      </c>
      <c r="H1108" s="68" t="s">
        <v>3953</v>
      </c>
      <c r="I1108" s="117"/>
      <c r="J1108" s="69" t="s">
        <v>3962</v>
      </c>
      <c r="K1108" s="68" t="s">
        <v>37</v>
      </c>
      <c r="L1108" s="117"/>
      <c r="M1108" s="117"/>
      <c r="N1108" s="117"/>
      <c r="O1108" s="117"/>
      <c r="P1108" s="117"/>
      <c r="Q1108" s="117"/>
      <c r="R1108" s="117"/>
      <c r="S1108" s="117"/>
      <c r="T1108" s="117"/>
      <c r="U1108" s="117"/>
      <c r="V1108" s="117"/>
      <c r="W1108" s="117"/>
      <c r="X1108" s="68"/>
      <c r="Y1108" s="117"/>
      <c r="Z1108" s="117"/>
      <c r="AA1108" s="83" t="s">
        <v>3952</v>
      </c>
    </row>
    <row r="1109" spans="1:27" s="121" customFormat="1" x14ac:dyDescent="0.3">
      <c r="A1109" s="114" t="str">
        <f t="shared" si="153"/>
        <v>2015</v>
      </c>
      <c r="B1109" s="114" t="str">
        <f t="shared" si="154"/>
        <v>321</v>
      </c>
      <c r="C1109" s="114" t="str">
        <f t="shared" si="155"/>
        <v>1/1/2015</v>
      </c>
      <c r="D1109" s="114">
        <f t="shared" si="156"/>
        <v>42005</v>
      </c>
      <c r="E1109" s="114">
        <f t="shared" si="157"/>
        <v>42325</v>
      </c>
      <c r="F1109" s="62">
        <f t="shared" si="158"/>
        <v>42325</v>
      </c>
      <c r="G1109" s="62">
        <f t="shared" si="159"/>
        <v>42325</v>
      </c>
      <c r="H1109" s="117" t="s">
        <v>3954</v>
      </c>
      <c r="I1109" s="68"/>
      <c r="J1109" s="86" t="s">
        <v>3955</v>
      </c>
      <c r="K1109" s="117"/>
      <c r="L1109" s="117" t="s">
        <v>37</v>
      </c>
      <c r="M1109" s="117"/>
      <c r="N1109" s="117"/>
      <c r="O1109" s="117"/>
      <c r="P1109" s="117"/>
      <c r="Q1109" s="117"/>
      <c r="R1109" s="117"/>
      <c r="S1109" s="117"/>
      <c r="T1109" s="117"/>
      <c r="U1109" s="117"/>
      <c r="V1109" s="117"/>
      <c r="W1109" s="117"/>
      <c r="X1109" s="117"/>
      <c r="Y1109" s="117"/>
      <c r="Z1109" s="117"/>
      <c r="AA1109" s="86" t="s">
        <v>3929</v>
      </c>
    </row>
    <row r="1110" spans="1:27" s="121" customFormat="1" x14ac:dyDescent="0.3">
      <c r="A1110" s="114" t="str">
        <f t="shared" si="153"/>
        <v>2015</v>
      </c>
      <c r="B1110" s="114" t="str">
        <f t="shared" si="154"/>
        <v>327</v>
      </c>
      <c r="C1110" s="114" t="str">
        <f t="shared" si="155"/>
        <v>1/1/2015</v>
      </c>
      <c r="D1110" s="114">
        <f t="shared" si="156"/>
        <v>42005</v>
      </c>
      <c r="E1110" s="114">
        <f t="shared" si="157"/>
        <v>42331</v>
      </c>
      <c r="F1110" s="62">
        <f t="shared" si="158"/>
        <v>42331</v>
      </c>
      <c r="G1110" s="62">
        <f t="shared" si="159"/>
        <v>42331</v>
      </c>
      <c r="H1110" s="68" t="s">
        <v>3956</v>
      </c>
      <c r="I1110" s="117"/>
      <c r="J1110" s="69" t="s">
        <v>3957</v>
      </c>
      <c r="K1110" s="68" t="s">
        <v>37</v>
      </c>
      <c r="L1110" s="117"/>
      <c r="M1110" s="117"/>
      <c r="N1110" s="117"/>
      <c r="O1110" s="117"/>
      <c r="P1110" s="117"/>
      <c r="Q1110" s="117" t="s">
        <v>37</v>
      </c>
      <c r="R1110" s="98"/>
      <c r="S1110" s="117"/>
      <c r="T1110" s="117"/>
      <c r="U1110" s="117"/>
      <c r="V1110" s="117"/>
      <c r="W1110" s="117"/>
      <c r="X1110" s="68"/>
      <c r="Y1110" s="117"/>
      <c r="Z1110" s="117"/>
      <c r="AA1110" s="83" t="s">
        <v>3958</v>
      </c>
    </row>
    <row r="1111" spans="1:27" s="121" customFormat="1" x14ac:dyDescent="0.3">
      <c r="A1111" s="114"/>
      <c r="B1111" s="114" t="str">
        <f t="shared" si="154"/>
        <v>334</v>
      </c>
      <c r="C1111" s="114" t="str">
        <f t="shared" si="155"/>
        <v>1/1/</v>
      </c>
      <c r="D1111" s="114" t="e">
        <f t="shared" si="156"/>
        <v>#VALUE!</v>
      </c>
      <c r="E1111" s="114" t="e">
        <f t="shared" si="157"/>
        <v>#VALUE!</v>
      </c>
      <c r="F1111" s="62" t="e">
        <f t="shared" si="158"/>
        <v>#VALUE!</v>
      </c>
      <c r="G1111" s="62">
        <f t="shared" si="159"/>
        <v>42338</v>
      </c>
      <c r="H1111" s="169" t="s">
        <v>3959</v>
      </c>
      <c r="I1111" s="117"/>
      <c r="J1111" s="69" t="s">
        <v>3961</v>
      </c>
      <c r="K1111" s="68" t="s">
        <v>37</v>
      </c>
      <c r="L1111" s="117"/>
      <c r="M1111" s="117"/>
      <c r="N1111" s="117"/>
      <c r="O1111" s="117"/>
      <c r="P1111" s="117"/>
      <c r="Q1111" s="117"/>
      <c r="R1111" s="117"/>
      <c r="S1111" s="117"/>
      <c r="T1111" s="117"/>
      <c r="U1111" s="117"/>
      <c r="V1111" s="117" t="s">
        <v>37</v>
      </c>
      <c r="W1111" s="117"/>
      <c r="X1111" s="68"/>
      <c r="Y1111" s="117"/>
      <c r="Z1111" s="117"/>
      <c r="AA1111" s="88" t="s">
        <v>3964</v>
      </c>
    </row>
    <row r="1112" spans="1:27" s="121" customFormat="1" x14ac:dyDescent="0.3">
      <c r="A1112" s="114" t="str">
        <f>LEFT(H1112,4)</f>
        <v>2015</v>
      </c>
      <c r="B1112" s="114" t="str">
        <f t="shared" si="154"/>
        <v>334</v>
      </c>
      <c r="C1112" s="114" t="str">
        <f t="shared" si="155"/>
        <v>1/1/2015</v>
      </c>
      <c r="D1112" s="114">
        <f t="shared" si="156"/>
        <v>42005</v>
      </c>
      <c r="E1112" s="114">
        <f t="shared" si="157"/>
        <v>42338</v>
      </c>
      <c r="F1112" s="62">
        <f t="shared" si="158"/>
        <v>42338</v>
      </c>
      <c r="G1112" s="62">
        <f t="shared" si="159"/>
        <v>42338</v>
      </c>
      <c r="H1112" s="169" t="s">
        <v>3960</v>
      </c>
      <c r="I1112" s="117"/>
      <c r="J1112" s="69" t="s">
        <v>3962</v>
      </c>
      <c r="K1112" s="68" t="s">
        <v>37</v>
      </c>
      <c r="L1112" s="117"/>
      <c r="M1112" s="117"/>
      <c r="N1112" s="117"/>
      <c r="O1112" s="117"/>
      <c r="P1112" s="117"/>
      <c r="Q1112" s="117"/>
      <c r="R1112" s="117"/>
      <c r="S1112" s="117"/>
      <c r="T1112" s="117"/>
      <c r="U1112" s="117"/>
      <c r="V1112" s="117"/>
      <c r="W1112" s="117"/>
      <c r="X1112" s="68"/>
      <c r="Y1112" s="117"/>
      <c r="Z1112" s="117"/>
      <c r="AA1112" s="83" t="s">
        <v>3963</v>
      </c>
    </row>
    <row r="1113" spans="1:27" s="173" customFormat="1" x14ac:dyDescent="0.3">
      <c r="A1113" s="169" t="str">
        <f>LEFT(H1113,4)</f>
        <v>2015</v>
      </c>
      <c r="B1113" s="169" t="str">
        <f t="shared" si="154"/>
        <v>336</v>
      </c>
      <c r="C1113" s="169" t="str">
        <f t="shared" si="155"/>
        <v>1/1/2015</v>
      </c>
      <c r="D1113" s="169">
        <f t="shared" si="156"/>
        <v>42005</v>
      </c>
      <c r="E1113" s="169">
        <f t="shared" si="157"/>
        <v>42340</v>
      </c>
      <c r="F1113" s="170">
        <f t="shared" si="158"/>
        <v>42340</v>
      </c>
      <c r="G1113" s="170">
        <f t="shared" si="159"/>
        <v>42340</v>
      </c>
      <c r="H1113" s="169" t="s">
        <v>3568</v>
      </c>
      <c r="I1113" s="169" t="s">
        <v>3569</v>
      </c>
      <c r="J1113" s="69" t="s">
        <v>4047</v>
      </c>
      <c r="K1113" s="68" t="s">
        <v>37</v>
      </c>
      <c r="L1113" s="169"/>
      <c r="M1113" s="169"/>
      <c r="N1113" s="169"/>
      <c r="O1113" s="169"/>
      <c r="P1113" s="169" t="s">
        <v>37</v>
      </c>
      <c r="Q1113" s="169" t="s">
        <v>37</v>
      </c>
      <c r="R1113" s="169"/>
      <c r="S1113" s="169" t="s">
        <v>37</v>
      </c>
      <c r="T1113" s="169"/>
      <c r="U1113" s="169"/>
      <c r="V1113" s="169"/>
      <c r="W1113" s="169"/>
      <c r="X1113" s="68"/>
      <c r="Y1113" s="169" t="s">
        <v>37</v>
      </c>
      <c r="Z1113" s="169"/>
      <c r="AA1113" s="83" t="s">
        <v>3575</v>
      </c>
    </row>
    <row r="1114" spans="1:27" s="14" customFormat="1" x14ac:dyDescent="0.3">
      <c r="A1114" s="114" t="str">
        <f>LEFT(H1114,4)</f>
        <v>2015</v>
      </c>
      <c r="B1114" s="114" t="str">
        <f t="shared" si="154"/>
        <v>342</v>
      </c>
      <c r="C1114" s="114" t="str">
        <f t="shared" si="155"/>
        <v>1/1/2015</v>
      </c>
      <c r="D1114" s="114">
        <f t="shared" si="156"/>
        <v>42005</v>
      </c>
      <c r="E1114" s="114">
        <f t="shared" si="157"/>
        <v>42346</v>
      </c>
      <c r="F1114" s="62">
        <f t="shared" si="158"/>
        <v>42346</v>
      </c>
      <c r="G1114" s="62">
        <f t="shared" si="159"/>
        <v>42346</v>
      </c>
      <c r="H1114" s="68" t="s">
        <v>3965</v>
      </c>
      <c r="I1114" s="117"/>
      <c r="J1114" s="69" t="s">
        <v>3967</v>
      </c>
      <c r="K1114" s="68" t="s">
        <v>37</v>
      </c>
      <c r="L1114" s="117"/>
      <c r="M1114" s="117"/>
      <c r="N1114" s="117"/>
      <c r="O1114" s="117"/>
      <c r="P1114" s="117" t="s">
        <v>37</v>
      </c>
      <c r="Q1114" s="117" t="s">
        <v>37</v>
      </c>
      <c r="R1114" s="117"/>
      <c r="S1114" s="117"/>
      <c r="T1114" s="117"/>
      <c r="U1114" s="117"/>
      <c r="V1114" s="117"/>
      <c r="W1114" s="117"/>
      <c r="X1114" s="68"/>
      <c r="Y1114" s="117"/>
      <c r="Z1114" s="117"/>
      <c r="AA1114" s="83" t="s">
        <v>3951</v>
      </c>
    </row>
    <row r="1115" spans="1:27" s="121" customFormat="1" x14ac:dyDescent="0.3">
      <c r="A1115" s="114" t="str">
        <f>LEFT(H1115,4)</f>
        <v>2015</v>
      </c>
      <c r="B1115" s="114" t="str">
        <f t="shared" si="154"/>
        <v>342</v>
      </c>
      <c r="C1115" s="114" t="str">
        <f t="shared" si="155"/>
        <v>1/1/2015</v>
      </c>
      <c r="D1115" s="114">
        <f t="shared" si="156"/>
        <v>42005</v>
      </c>
      <c r="E1115" s="114">
        <f t="shared" si="157"/>
        <v>42346</v>
      </c>
      <c r="F1115" s="62">
        <f t="shared" si="158"/>
        <v>42346</v>
      </c>
      <c r="G1115" s="62">
        <f t="shared" si="159"/>
        <v>42346</v>
      </c>
      <c r="H1115" s="68" t="s">
        <v>3966</v>
      </c>
      <c r="I1115" s="117"/>
      <c r="J1115" s="69" t="s">
        <v>3968</v>
      </c>
      <c r="K1115" s="68" t="s">
        <v>37</v>
      </c>
      <c r="L1115" s="117"/>
      <c r="M1115" s="117"/>
      <c r="N1115" s="117"/>
      <c r="O1115" s="117"/>
      <c r="P1115" s="117"/>
      <c r="Q1115" s="117"/>
      <c r="R1115" s="117"/>
      <c r="S1115" s="117"/>
      <c r="T1115" s="117"/>
      <c r="U1115" s="117"/>
      <c r="V1115" s="117"/>
      <c r="W1115" s="117"/>
      <c r="X1115" s="68"/>
      <c r="Y1115" s="117"/>
      <c r="Z1115" s="117"/>
      <c r="AA1115" s="83" t="s">
        <v>3952</v>
      </c>
    </row>
    <row r="1116" spans="1:27" s="121" customFormat="1" x14ac:dyDescent="0.3">
      <c r="A1116" s="114"/>
      <c r="B1116" s="114" t="str">
        <f t="shared" si="154"/>
        <v>348</v>
      </c>
      <c r="C1116" s="114" t="str">
        <f t="shared" si="155"/>
        <v>1/1/</v>
      </c>
      <c r="D1116" s="114" t="e">
        <f t="shared" si="156"/>
        <v>#VALUE!</v>
      </c>
      <c r="E1116" s="114" t="e">
        <f t="shared" si="157"/>
        <v>#VALUE!</v>
      </c>
      <c r="F1116" s="62" t="e">
        <f t="shared" si="158"/>
        <v>#VALUE!</v>
      </c>
      <c r="G1116" s="62">
        <f t="shared" si="159"/>
        <v>42352</v>
      </c>
      <c r="H1116" s="169" t="s">
        <v>3969</v>
      </c>
      <c r="I1116" s="117"/>
      <c r="J1116" s="69" t="s">
        <v>3971</v>
      </c>
      <c r="K1116" s="68" t="s">
        <v>37</v>
      </c>
      <c r="L1116" s="117"/>
      <c r="M1116" s="117"/>
      <c r="N1116" s="117"/>
      <c r="O1116" s="117"/>
      <c r="P1116" s="117"/>
      <c r="Q1116" s="117"/>
      <c r="R1116" s="117"/>
      <c r="S1116" s="117"/>
      <c r="T1116" s="117"/>
      <c r="U1116" s="117"/>
      <c r="V1116" s="117" t="s">
        <v>37</v>
      </c>
      <c r="W1116" s="117"/>
      <c r="X1116" s="68"/>
      <c r="Y1116" s="117"/>
      <c r="Z1116" s="117"/>
      <c r="AA1116" s="88" t="s">
        <v>3964</v>
      </c>
    </row>
    <row r="1117" spans="1:27" s="121" customFormat="1" x14ac:dyDescent="0.3">
      <c r="A1117" s="114" t="str">
        <f t="shared" ref="A1117:A1140" si="160">LEFT(H1117,4)</f>
        <v>2015</v>
      </c>
      <c r="B1117" s="114" t="str">
        <f t="shared" si="154"/>
        <v>348</v>
      </c>
      <c r="C1117" s="114" t="str">
        <f t="shared" si="155"/>
        <v>1/1/2015</v>
      </c>
      <c r="D1117" s="114">
        <f t="shared" si="156"/>
        <v>42005</v>
      </c>
      <c r="E1117" s="114">
        <f t="shared" si="157"/>
        <v>42352</v>
      </c>
      <c r="F1117" s="62">
        <f t="shared" si="158"/>
        <v>42352</v>
      </c>
      <c r="G1117" s="62">
        <f t="shared" si="159"/>
        <v>42352</v>
      </c>
      <c r="H1117" s="169" t="s">
        <v>3970</v>
      </c>
      <c r="I1117" s="117"/>
      <c r="J1117" s="69" t="s">
        <v>3968</v>
      </c>
      <c r="K1117" s="68" t="s">
        <v>37</v>
      </c>
      <c r="L1117" s="117"/>
      <c r="M1117" s="117"/>
      <c r="N1117" s="117"/>
      <c r="O1117" s="117"/>
      <c r="P1117" s="117"/>
      <c r="Q1117" s="117"/>
      <c r="R1117" s="117"/>
      <c r="S1117" s="117"/>
      <c r="T1117" s="117"/>
      <c r="U1117" s="117"/>
      <c r="V1117" s="117"/>
      <c r="W1117" s="117"/>
      <c r="X1117" s="68"/>
      <c r="Y1117" s="117"/>
      <c r="Z1117" s="117"/>
      <c r="AA1117" s="83" t="s">
        <v>3963</v>
      </c>
    </row>
    <row r="1118" spans="1:27" s="121" customFormat="1" ht="22.8" x14ac:dyDescent="0.3">
      <c r="A1118" s="114" t="str">
        <f t="shared" si="160"/>
        <v>2015</v>
      </c>
      <c r="B1118" s="114" t="str">
        <f t="shared" si="154"/>
        <v>349</v>
      </c>
      <c r="C1118" s="114" t="str">
        <f t="shared" si="155"/>
        <v>1/1/2015</v>
      </c>
      <c r="D1118" s="114">
        <f t="shared" si="156"/>
        <v>42005</v>
      </c>
      <c r="E1118" s="114">
        <f t="shared" si="157"/>
        <v>42353</v>
      </c>
      <c r="F1118" s="62">
        <f t="shared" si="158"/>
        <v>42353</v>
      </c>
      <c r="G1118" s="62">
        <f t="shared" si="159"/>
        <v>42353</v>
      </c>
      <c r="H1118" s="87" t="s">
        <v>3982</v>
      </c>
      <c r="I1118" s="117"/>
      <c r="J1118" s="69" t="s">
        <v>443</v>
      </c>
      <c r="K1118" s="68" t="s">
        <v>37</v>
      </c>
      <c r="L1118" s="117"/>
      <c r="M1118" s="117"/>
      <c r="N1118" s="117"/>
      <c r="O1118" s="117"/>
      <c r="P1118" s="117"/>
      <c r="Q1118" s="117" t="s">
        <v>37</v>
      </c>
      <c r="R1118" s="117"/>
      <c r="S1118" s="117"/>
      <c r="T1118" s="117"/>
      <c r="U1118" s="117"/>
      <c r="V1118" s="117"/>
      <c r="W1118" s="117"/>
      <c r="X1118" s="68"/>
      <c r="Y1118" s="117"/>
      <c r="Z1118" s="117"/>
      <c r="AA1118" s="88" t="s">
        <v>3972</v>
      </c>
    </row>
    <row r="1119" spans="1:27" s="173" customFormat="1" x14ac:dyDescent="0.3">
      <c r="A1119" s="169" t="str">
        <f t="shared" si="160"/>
        <v>2015</v>
      </c>
      <c r="B1119" s="169" t="str">
        <f t="shared" ref="B1119:B1146" si="161">MID(H1119,6,3)</f>
        <v>355</v>
      </c>
      <c r="C1119" s="169" t="str">
        <f t="shared" ref="C1119:C1146" si="162">"1/1/"&amp;A1119</f>
        <v>1/1/2015</v>
      </c>
      <c r="D1119" s="169">
        <f t="shared" ref="D1119:D1146" si="163">DATEVALUE(C1119)</f>
        <v>42005</v>
      </c>
      <c r="E1119" s="169">
        <f t="shared" ref="E1119:E1146" si="164">D1119+B1119-1</f>
        <v>42359</v>
      </c>
      <c r="F1119" s="170">
        <f t="shared" ref="F1119:F1146" si="165">E1119</f>
        <v>42359</v>
      </c>
      <c r="G1119" s="170">
        <f t="shared" si="159"/>
        <v>42359</v>
      </c>
      <c r="H1119" s="169" t="s">
        <v>3570</v>
      </c>
      <c r="I1119" s="169" t="s">
        <v>3571</v>
      </c>
      <c r="J1119" s="69" t="s">
        <v>4048</v>
      </c>
      <c r="K1119" s="68" t="s">
        <v>37</v>
      </c>
      <c r="L1119" s="169"/>
      <c r="M1119" s="169"/>
      <c r="N1119" s="169"/>
      <c r="O1119" s="169"/>
      <c r="P1119" s="169" t="s">
        <v>37</v>
      </c>
      <c r="Q1119" s="169" t="s">
        <v>37</v>
      </c>
      <c r="R1119" s="169"/>
      <c r="S1119" s="169" t="s">
        <v>37</v>
      </c>
      <c r="T1119" s="169"/>
      <c r="U1119" s="169"/>
      <c r="V1119" s="169"/>
      <c r="W1119" s="169"/>
      <c r="X1119" s="68"/>
      <c r="Y1119" s="169" t="s">
        <v>37</v>
      </c>
      <c r="Z1119" s="169"/>
      <c r="AA1119" s="83" t="s">
        <v>3576</v>
      </c>
    </row>
    <row r="1120" spans="1:27" s="173" customFormat="1" x14ac:dyDescent="0.3">
      <c r="A1120" s="114" t="str">
        <f t="shared" si="160"/>
        <v>2015</v>
      </c>
      <c r="B1120" s="114" t="str">
        <f t="shared" si="161"/>
        <v>362</v>
      </c>
      <c r="C1120" s="114" t="str">
        <f t="shared" si="162"/>
        <v>1/1/2015</v>
      </c>
      <c r="D1120" s="114">
        <f t="shared" si="163"/>
        <v>42005</v>
      </c>
      <c r="E1120" s="114">
        <f t="shared" si="164"/>
        <v>42366</v>
      </c>
      <c r="F1120" s="62">
        <f t="shared" si="165"/>
        <v>42366</v>
      </c>
      <c r="G1120" s="62">
        <f t="shared" si="159"/>
        <v>42366</v>
      </c>
      <c r="H1120" s="68" t="s">
        <v>3973</v>
      </c>
      <c r="I1120" s="68"/>
      <c r="J1120" s="69" t="s">
        <v>3911</v>
      </c>
      <c r="K1120" s="68" t="s">
        <v>37</v>
      </c>
      <c r="L1120" s="117"/>
      <c r="M1120" s="117"/>
      <c r="N1120" s="117"/>
      <c r="O1120" s="117"/>
      <c r="P1120" s="117"/>
      <c r="Q1120" s="117"/>
      <c r="R1120" s="117"/>
      <c r="S1120" s="117"/>
      <c r="T1120" s="117" t="s">
        <v>37</v>
      </c>
      <c r="U1120" s="117"/>
      <c r="V1120" s="117"/>
      <c r="W1120" s="117"/>
      <c r="X1120" s="68"/>
      <c r="Y1120" s="117"/>
      <c r="Z1120" s="117"/>
      <c r="AA1120" s="83" t="s">
        <v>3974</v>
      </c>
    </row>
    <row r="1121" spans="1:27" s="121" customFormat="1" x14ac:dyDescent="0.3">
      <c r="A1121" s="114" t="str">
        <f t="shared" si="160"/>
        <v>2016</v>
      </c>
      <c r="B1121" s="114" t="str">
        <f t="shared" si="161"/>
        <v>010</v>
      </c>
      <c r="C1121" s="114" t="str">
        <f t="shared" si="162"/>
        <v>1/1/2016</v>
      </c>
      <c r="D1121" s="114">
        <f t="shared" si="163"/>
        <v>42370</v>
      </c>
      <c r="E1121" s="114">
        <f t="shared" si="164"/>
        <v>42379</v>
      </c>
      <c r="F1121" s="62">
        <f t="shared" si="165"/>
        <v>42379</v>
      </c>
      <c r="G1121" s="62">
        <f t="shared" si="159"/>
        <v>42379</v>
      </c>
      <c r="H1121" s="87" t="s">
        <v>3975</v>
      </c>
      <c r="I1121" s="117" t="s">
        <v>3976</v>
      </c>
      <c r="J1121" s="69" t="s">
        <v>3977</v>
      </c>
      <c r="K1121" s="68"/>
      <c r="L1121" s="117"/>
      <c r="M1121" s="117"/>
      <c r="N1121" s="117" t="s">
        <v>37</v>
      </c>
      <c r="O1121" s="117"/>
      <c r="P1121" s="117"/>
      <c r="Q1121" s="117" t="s">
        <v>37</v>
      </c>
      <c r="R1121" s="117"/>
      <c r="S1121" s="117"/>
      <c r="T1121" s="117"/>
      <c r="U1121" s="117"/>
      <c r="V1121" s="117" t="s">
        <v>37</v>
      </c>
      <c r="W1121" s="117"/>
      <c r="X1121" s="68"/>
      <c r="Y1121" s="117" t="s">
        <v>37</v>
      </c>
      <c r="Z1121" s="117"/>
      <c r="AA1121" s="85" t="s">
        <v>513</v>
      </c>
    </row>
    <row r="1122" spans="1:27" s="173" customFormat="1" x14ac:dyDescent="0.3">
      <c r="A1122" s="114" t="str">
        <f t="shared" si="160"/>
        <v>2016</v>
      </c>
      <c r="B1122" s="114" t="str">
        <f t="shared" si="161"/>
        <v>014</v>
      </c>
      <c r="C1122" s="114" t="str">
        <f t="shared" si="162"/>
        <v>1/1/2016</v>
      </c>
      <c r="D1122" s="114">
        <f t="shared" si="163"/>
        <v>42370</v>
      </c>
      <c r="E1122" s="114">
        <f t="shared" si="164"/>
        <v>42383</v>
      </c>
      <c r="F1122" s="62">
        <f t="shared" si="165"/>
        <v>42383</v>
      </c>
      <c r="G1122" s="62">
        <f t="shared" si="159"/>
        <v>42383</v>
      </c>
      <c r="H1122" s="87" t="s">
        <v>4003</v>
      </c>
      <c r="I1122" s="117"/>
      <c r="J1122" s="69" t="s">
        <v>4004</v>
      </c>
      <c r="K1122" s="68" t="s">
        <v>37</v>
      </c>
      <c r="L1122" s="117"/>
      <c r="M1122" s="117"/>
      <c r="N1122" s="117"/>
      <c r="O1122" s="117"/>
      <c r="P1122" s="117"/>
      <c r="Q1122" s="117"/>
      <c r="R1122" s="117"/>
      <c r="S1122" s="117"/>
      <c r="T1122" s="117"/>
      <c r="U1122" s="117"/>
      <c r="V1122" s="117"/>
      <c r="W1122" s="117"/>
      <c r="X1122" s="68" t="s">
        <v>37</v>
      </c>
      <c r="Y1122" s="117"/>
      <c r="Z1122" s="117"/>
      <c r="AA1122" s="86" t="s">
        <v>1826</v>
      </c>
    </row>
    <row r="1123" spans="1:27" s="121" customFormat="1" x14ac:dyDescent="0.3">
      <c r="A1123" s="169" t="str">
        <f t="shared" si="160"/>
        <v>2016</v>
      </c>
      <c r="B1123" s="169" t="str">
        <f t="shared" si="161"/>
        <v>021</v>
      </c>
      <c r="C1123" s="169" t="str">
        <f t="shared" si="162"/>
        <v>1/1/2016</v>
      </c>
      <c r="D1123" s="169">
        <f t="shared" si="163"/>
        <v>42370</v>
      </c>
      <c r="E1123" s="169">
        <f t="shared" si="164"/>
        <v>42390</v>
      </c>
      <c r="F1123" s="170">
        <f t="shared" si="165"/>
        <v>42390</v>
      </c>
      <c r="G1123" s="170">
        <f t="shared" si="159"/>
        <v>42390</v>
      </c>
      <c r="H1123" s="169" t="s">
        <v>3572</v>
      </c>
      <c r="I1123" s="169" t="s">
        <v>3573</v>
      </c>
      <c r="J1123" s="69" t="s">
        <v>4049</v>
      </c>
      <c r="K1123" s="68" t="s">
        <v>37</v>
      </c>
      <c r="L1123" s="169"/>
      <c r="M1123" s="169"/>
      <c r="N1123" s="169"/>
      <c r="O1123" s="169"/>
      <c r="P1123" s="169" t="s">
        <v>37</v>
      </c>
      <c r="Q1123" s="169" t="s">
        <v>37</v>
      </c>
      <c r="R1123" s="169"/>
      <c r="S1123" s="169" t="s">
        <v>37</v>
      </c>
      <c r="T1123" s="169"/>
      <c r="U1123" s="169"/>
      <c r="V1123" s="169"/>
      <c r="W1123" s="169"/>
      <c r="X1123" s="68"/>
      <c r="Y1123" s="169" t="s">
        <v>37</v>
      </c>
      <c r="Z1123" s="169"/>
      <c r="AA1123" s="83" t="s">
        <v>3574</v>
      </c>
    </row>
    <row r="1124" spans="1:27" s="121" customFormat="1" ht="22.8" x14ac:dyDescent="0.3">
      <c r="A1124" s="169" t="str">
        <f t="shared" si="160"/>
        <v>2016</v>
      </c>
      <c r="B1124" s="169" t="str">
        <f t="shared" si="161"/>
        <v>040</v>
      </c>
      <c r="C1124" s="169" t="str">
        <f t="shared" si="162"/>
        <v>1/1/2016</v>
      </c>
      <c r="D1124" s="169">
        <f t="shared" si="163"/>
        <v>42370</v>
      </c>
      <c r="E1124" s="169">
        <f t="shared" si="164"/>
        <v>42409</v>
      </c>
      <c r="F1124" s="170">
        <f t="shared" si="165"/>
        <v>42409</v>
      </c>
      <c r="G1124" s="170">
        <f t="shared" si="159"/>
        <v>42409</v>
      </c>
      <c r="H1124" s="169" t="s">
        <v>3978</v>
      </c>
      <c r="I1124" s="169" t="s">
        <v>3979</v>
      </c>
      <c r="J1124" s="69" t="s">
        <v>3980</v>
      </c>
      <c r="K1124" s="68"/>
      <c r="L1124" s="169"/>
      <c r="M1124" s="169"/>
      <c r="N1124" s="169" t="s">
        <v>37</v>
      </c>
      <c r="O1124" s="169"/>
      <c r="P1124" s="169"/>
      <c r="Q1124" s="169" t="s">
        <v>37</v>
      </c>
      <c r="R1124" s="169"/>
      <c r="S1124" s="169"/>
      <c r="T1124" s="169" t="s">
        <v>37</v>
      </c>
      <c r="U1124" s="169"/>
      <c r="V1124" s="169"/>
      <c r="W1124" s="169"/>
      <c r="X1124" s="68"/>
      <c r="Y1124" s="169" t="s">
        <v>37</v>
      </c>
      <c r="Z1124" s="169"/>
      <c r="AA1124" s="83" t="s">
        <v>3981</v>
      </c>
    </row>
    <row r="1125" spans="1:27" s="121" customFormat="1" x14ac:dyDescent="0.3">
      <c r="A1125" s="114" t="str">
        <f t="shared" si="160"/>
        <v>2016</v>
      </c>
      <c r="B1125" s="114" t="str">
        <f t="shared" si="161"/>
        <v>041</v>
      </c>
      <c r="C1125" s="114" t="str">
        <f t="shared" si="162"/>
        <v>1/1/2016</v>
      </c>
      <c r="D1125" s="114">
        <f t="shared" si="163"/>
        <v>42370</v>
      </c>
      <c r="E1125" s="114">
        <f t="shared" si="164"/>
        <v>42410</v>
      </c>
      <c r="F1125" s="62">
        <f t="shared" si="165"/>
        <v>42410</v>
      </c>
      <c r="G1125" s="62">
        <f t="shared" si="159"/>
        <v>42410</v>
      </c>
      <c r="H1125" s="114" t="s">
        <v>3983</v>
      </c>
      <c r="I1125" s="116" t="s">
        <v>3987</v>
      </c>
      <c r="J1125" s="69" t="s">
        <v>3985</v>
      </c>
      <c r="K1125" s="68" t="s">
        <v>744</v>
      </c>
      <c r="L1125" s="117"/>
      <c r="M1125" s="117"/>
      <c r="N1125" s="117"/>
      <c r="O1125" s="117"/>
      <c r="P1125" s="117"/>
      <c r="Q1125" s="117" t="s">
        <v>744</v>
      </c>
      <c r="R1125" s="117"/>
      <c r="S1125" s="117"/>
      <c r="T1125" s="117"/>
      <c r="U1125" s="117"/>
      <c r="V1125" s="117"/>
      <c r="W1125" s="117"/>
      <c r="X1125" s="68"/>
      <c r="Y1125" s="117"/>
      <c r="Z1125" s="117"/>
      <c r="AA1125" s="86" t="s">
        <v>1946</v>
      </c>
    </row>
    <row r="1126" spans="1:27" s="121" customFormat="1" x14ac:dyDescent="0.3">
      <c r="A1126" s="114" t="str">
        <f t="shared" si="160"/>
        <v>2016</v>
      </c>
      <c r="B1126" s="114" t="str">
        <f t="shared" si="161"/>
        <v>041</v>
      </c>
      <c r="C1126" s="114" t="str">
        <f t="shared" si="162"/>
        <v>1/1/2016</v>
      </c>
      <c r="D1126" s="114">
        <f t="shared" si="163"/>
        <v>42370</v>
      </c>
      <c r="E1126" s="114">
        <f t="shared" si="164"/>
        <v>42410</v>
      </c>
      <c r="F1126" s="62">
        <f t="shared" si="165"/>
        <v>42410</v>
      </c>
      <c r="G1126" s="62">
        <f t="shared" si="159"/>
        <v>42410</v>
      </c>
      <c r="H1126" s="114" t="s">
        <v>3983</v>
      </c>
      <c r="I1126" s="116" t="s">
        <v>3984</v>
      </c>
      <c r="J1126" s="64" t="s">
        <v>2957</v>
      </c>
      <c r="K1126" s="116" t="s">
        <v>37</v>
      </c>
      <c r="L1126" s="114"/>
      <c r="M1126" s="114"/>
      <c r="N1126" s="114"/>
      <c r="O1126" s="114"/>
      <c r="P1126" s="114"/>
      <c r="Q1126" s="114" t="s">
        <v>37</v>
      </c>
      <c r="R1126" s="114"/>
      <c r="S1126" s="114"/>
      <c r="T1126" s="114"/>
      <c r="U1126" s="114"/>
      <c r="V1126" s="114"/>
      <c r="W1126" s="114"/>
      <c r="X1126" s="116"/>
      <c r="Y1126" s="114"/>
      <c r="Z1126" s="114"/>
      <c r="AA1126" s="72" t="s">
        <v>1969</v>
      </c>
    </row>
    <row r="1127" spans="1:27" s="173" customFormat="1" x14ac:dyDescent="0.3">
      <c r="A1127" s="114" t="str">
        <f t="shared" si="160"/>
        <v>2016</v>
      </c>
      <c r="B1127" s="114" t="str">
        <f t="shared" si="161"/>
        <v>041</v>
      </c>
      <c r="C1127" s="114" t="str">
        <f t="shared" si="162"/>
        <v>1/1/2016</v>
      </c>
      <c r="D1127" s="114">
        <f t="shared" si="163"/>
        <v>42370</v>
      </c>
      <c r="E1127" s="114">
        <f t="shared" si="164"/>
        <v>42410</v>
      </c>
      <c r="F1127" s="62">
        <f t="shared" si="165"/>
        <v>42410</v>
      </c>
      <c r="G1127" s="62">
        <f t="shared" si="159"/>
        <v>42410</v>
      </c>
      <c r="H1127" s="116" t="s">
        <v>3984</v>
      </c>
      <c r="I1127" s="114"/>
      <c r="J1127" s="64" t="s">
        <v>2961</v>
      </c>
      <c r="K1127" s="116" t="s">
        <v>37</v>
      </c>
      <c r="L1127" s="114"/>
      <c r="M1127" s="114"/>
      <c r="N1127" s="114"/>
      <c r="O1127" s="114"/>
      <c r="P1127" s="114"/>
      <c r="Q1127" s="114" t="s">
        <v>37</v>
      </c>
      <c r="R1127" s="114"/>
      <c r="S1127" s="114"/>
      <c r="T1127" s="114"/>
      <c r="U1127" s="114"/>
      <c r="V1127" s="114"/>
      <c r="W1127" s="114"/>
      <c r="X1127" s="116"/>
      <c r="Y1127" s="114"/>
      <c r="Z1127" s="114"/>
      <c r="AA1127" s="72" t="s">
        <v>1970</v>
      </c>
    </row>
    <row r="1128" spans="1:27" s="121" customFormat="1" x14ac:dyDescent="0.3">
      <c r="A1128" s="114" t="str">
        <f t="shared" si="160"/>
        <v>2016</v>
      </c>
      <c r="B1128" s="114" t="str">
        <f t="shared" si="161"/>
        <v>041</v>
      </c>
      <c r="C1128" s="114" t="str">
        <f t="shared" si="162"/>
        <v>1/1/2016</v>
      </c>
      <c r="D1128" s="114">
        <f t="shared" si="163"/>
        <v>42370</v>
      </c>
      <c r="E1128" s="114">
        <f t="shared" si="164"/>
        <v>42410</v>
      </c>
      <c r="F1128" s="62">
        <f t="shared" si="165"/>
        <v>42410</v>
      </c>
      <c r="G1128" s="62">
        <f t="shared" si="159"/>
        <v>42410</v>
      </c>
      <c r="H1128" s="169" t="s">
        <v>3988</v>
      </c>
      <c r="I1128" s="116" t="s">
        <v>3991</v>
      </c>
      <c r="J1128" s="69" t="s">
        <v>3986</v>
      </c>
      <c r="K1128" s="68" t="s">
        <v>744</v>
      </c>
      <c r="L1128" s="117"/>
      <c r="M1128" s="117"/>
      <c r="N1128" s="117"/>
      <c r="O1128" s="117"/>
      <c r="P1128" s="117"/>
      <c r="Q1128" s="117" t="s">
        <v>744</v>
      </c>
      <c r="R1128" s="117"/>
      <c r="S1128" s="117"/>
      <c r="T1128" s="117"/>
      <c r="U1128" s="117"/>
      <c r="V1128" s="117"/>
      <c r="W1128" s="117"/>
      <c r="X1128" s="68"/>
      <c r="Y1128" s="117"/>
      <c r="Z1128" s="117"/>
      <c r="AA1128" s="86" t="s">
        <v>1946</v>
      </c>
    </row>
    <row r="1129" spans="1:27" s="173" customFormat="1" x14ac:dyDescent="0.3">
      <c r="A1129" s="169" t="str">
        <f t="shared" si="160"/>
        <v>2016</v>
      </c>
      <c r="B1129" s="169" t="str">
        <f t="shared" si="161"/>
        <v>041</v>
      </c>
      <c r="C1129" s="169" t="str">
        <f t="shared" si="162"/>
        <v>1/1/2016</v>
      </c>
      <c r="D1129" s="169">
        <f t="shared" si="163"/>
        <v>42370</v>
      </c>
      <c r="E1129" s="169">
        <f t="shared" si="164"/>
        <v>42410</v>
      </c>
      <c r="F1129" s="169">
        <f t="shared" si="165"/>
        <v>42410</v>
      </c>
      <c r="G1129" s="170">
        <f t="shared" si="159"/>
        <v>42410</v>
      </c>
      <c r="H1129" s="169" t="s">
        <v>3988</v>
      </c>
      <c r="I1129" s="169" t="s">
        <v>3989</v>
      </c>
      <c r="J1129" s="171" t="s">
        <v>3990</v>
      </c>
      <c r="K1129" s="169" t="s">
        <v>37</v>
      </c>
      <c r="L1129" s="169"/>
      <c r="M1129" s="169"/>
      <c r="N1129" s="169"/>
      <c r="O1129" s="169"/>
      <c r="P1129" s="169"/>
      <c r="Q1129" s="169" t="s">
        <v>37</v>
      </c>
      <c r="R1129" s="169"/>
      <c r="S1129" s="169"/>
      <c r="T1129" s="169"/>
      <c r="U1129" s="169"/>
      <c r="V1129" s="169"/>
      <c r="W1129" s="169"/>
      <c r="X1129" s="169"/>
      <c r="Y1129" s="169"/>
      <c r="Z1129" s="169"/>
      <c r="AA1129" s="72" t="s">
        <v>1969</v>
      </c>
    </row>
    <row r="1130" spans="1:27" s="173" customFormat="1" x14ac:dyDescent="0.3">
      <c r="A1130" s="169" t="str">
        <f t="shared" si="160"/>
        <v>2016</v>
      </c>
      <c r="B1130" s="169" t="str">
        <f t="shared" si="161"/>
        <v>041</v>
      </c>
      <c r="C1130" s="169" t="str">
        <f t="shared" si="162"/>
        <v>1/1/2016</v>
      </c>
      <c r="D1130" s="169">
        <f t="shared" si="163"/>
        <v>42370</v>
      </c>
      <c r="E1130" s="169">
        <f t="shared" si="164"/>
        <v>42410</v>
      </c>
      <c r="F1130" s="170">
        <f t="shared" si="165"/>
        <v>42410</v>
      </c>
      <c r="G1130" s="170">
        <f t="shared" si="159"/>
        <v>42410</v>
      </c>
      <c r="H1130" s="169" t="s">
        <v>3989</v>
      </c>
      <c r="I1130" s="169"/>
      <c r="J1130" s="69" t="s">
        <v>3992</v>
      </c>
      <c r="K1130" s="68" t="s">
        <v>37</v>
      </c>
      <c r="L1130" s="169"/>
      <c r="M1130" s="169"/>
      <c r="N1130" s="169"/>
      <c r="O1130" s="169"/>
      <c r="P1130" s="169"/>
      <c r="Q1130" s="169" t="s">
        <v>37</v>
      </c>
      <c r="R1130" s="169"/>
      <c r="S1130" s="169"/>
      <c r="T1130" s="169"/>
      <c r="U1130" s="169"/>
      <c r="V1130" s="169"/>
      <c r="W1130" s="169"/>
      <c r="X1130" s="68"/>
      <c r="Y1130" s="169"/>
      <c r="Z1130" s="169"/>
      <c r="AA1130" s="72" t="s">
        <v>1970</v>
      </c>
    </row>
    <row r="1131" spans="1:27" s="173" customFormat="1" x14ac:dyDescent="0.3">
      <c r="A1131" s="169" t="str">
        <f t="shared" si="160"/>
        <v>2016</v>
      </c>
      <c r="B1131" s="169" t="str">
        <f t="shared" si="161"/>
        <v>046</v>
      </c>
      <c r="C1131" s="169" t="str">
        <f t="shared" si="162"/>
        <v>1/1/2016</v>
      </c>
      <c r="D1131" s="169">
        <f t="shared" si="163"/>
        <v>42370</v>
      </c>
      <c r="E1131" s="169">
        <f t="shared" si="164"/>
        <v>42415</v>
      </c>
      <c r="F1131" s="170">
        <f t="shared" si="165"/>
        <v>42415</v>
      </c>
      <c r="G1131" s="170">
        <f t="shared" si="159"/>
        <v>42415</v>
      </c>
      <c r="H1131" s="169" t="s">
        <v>4066</v>
      </c>
      <c r="I1131" s="169" t="s">
        <v>4079</v>
      </c>
      <c r="J1131" s="69" t="s">
        <v>3995</v>
      </c>
      <c r="K1131" s="68" t="s">
        <v>37</v>
      </c>
      <c r="L1131" s="169"/>
      <c r="M1131" s="169"/>
      <c r="N1131" s="169"/>
      <c r="O1131" s="169"/>
      <c r="P1131" s="169"/>
      <c r="Q1131" s="169" t="s">
        <v>37</v>
      </c>
      <c r="R1131" s="169"/>
      <c r="S1131" s="169"/>
      <c r="T1131" s="169"/>
      <c r="U1131" s="169"/>
      <c r="V1131" s="169"/>
      <c r="W1131" s="169"/>
      <c r="X1131" s="68"/>
      <c r="Y1131" s="169" t="s">
        <v>37</v>
      </c>
      <c r="Z1131" s="169"/>
      <c r="AA1131" s="72" t="s">
        <v>3996</v>
      </c>
    </row>
    <row r="1132" spans="1:27" s="14" customFormat="1" x14ac:dyDescent="0.3">
      <c r="A1132" s="169" t="str">
        <f t="shared" si="160"/>
        <v>2016</v>
      </c>
      <c r="B1132" s="169" t="str">
        <f t="shared" si="161"/>
        <v>046</v>
      </c>
      <c r="C1132" s="169" t="str">
        <f t="shared" si="162"/>
        <v>1/1/2016</v>
      </c>
      <c r="D1132" s="169">
        <f t="shared" si="163"/>
        <v>42370</v>
      </c>
      <c r="E1132" s="169">
        <f t="shared" si="164"/>
        <v>42415</v>
      </c>
      <c r="F1132" s="170">
        <f t="shared" si="165"/>
        <v>42415</v>
      </c>
      <c r="G1132" s="170">
        <f t="shared" si="159"/>
        <v>42415</v>
      </c>
      <c r="H1132" s="169" t="s">
        <v>4067</v>
      </c>
      <c r="I1132" s="169" t="s">
        <v>4078</v>
      </c>
      <c r="J1132" s="69" t="s">
        <v>3995</v>
      </c>
      <c r="K1132" s="68" t="s">
        <v>37</v>
      </c>
      <c r="L1132" s="169"/>
      <c r="M1132" s="169"/>
      <c r="N1132" s="169"/>
      <c r="O1132" s="169"/>
      <c r="P1132" s="169"/>
      <c r="Q1132" s="169" t="s">
        <v>37</v>
      </c>
      <c r="R1132" s="169"/>
      <c r="S1132" s="169"/>
      <c r="T1132" s="169"/>
      <c r="U1132" s="169"/>
      <c r="V1132" s="169"/>
      <c r="W1132" s="169"/>
      <c r="X1132" s="68"/>
      <c r="Y1132" s="169" t="s">
        <v>37</v>
      </c>
      <c r="Z1132" s="169"/>
      <c r="AA1132" s="72" t="s">
        <v>3997</v>
      </c>
    </row>
    <row r="1133" spans="1:27" s="173" customFormat="1" x14ac:dyDescent="0.3">
      <c r="A1133" s="169" t="str">
        <f t="shared" si="160"/>
        <v>2016</v>
      </c>
      <c r="B1133" s="169" t="str">
        <f t="shared" si="161"/>
        <v>053</v>
      </c>
      <c r="C1133" s="169" t="str">
        <f t="shared" si="162"/>
        <v>1/1/2016</v>
      </c>
      <c r="D1133" s="169">
        <f t="shared" si="163"/>
        <v>42370</v>
      </c>
      <c r="E1133" s="169">
        <f t="shared" si="164"/>
        <v>42422</v>
      </c>
      <c r="F1133" s="170">
        <f t="shared" si="165"/>
        <v>42422</v>
      </c>
      <c r="G1133" s="170">
        <f t="shared" si="159"/>
        <v>42422</v>
      </c>
      <c r="H1133" s="169" t="s">
        <v>3577</v>
      </c>
      <c r="I1133" s="169" t="s">
        <v>3578</v>
      </c>
      <c r="J1133" s="69" t="s">
        <v>4050</v>
      </c>
      <c r="K1133" s="68" t="s">
        <v>37</v>
      </c>
      <c r="L1133" s="169"/>
      <c r="M1133" s="169"/>
      <c r="N1133" s="169"/>
      <c r="O1133" s="169"/>
      <c r="P1133" s="169" t="s">
        <v>37</v>
      </c>
      <c r="Q1133" s="169" t="s">
        <v>37</v>
      </c>
      <c r="R1133" s="169"/>
      <c r="S1133" s="169" t="s">
        <v>37</v>
      </c>
      <c r="T1133" s="169"/>
      <c r="U1133" s="169"/>
      <c r="V1133" s="169"/>
      <c r="W1133" s="169"/>
      <c r="X1133" s="68"/>
      <c r="Y1133" s="169" t="s">
        <v>37</v>
      </c>
      <c r="Z1133" s="169"/>
      <c r="AA1133" s="83" t="s">
        <v>3579</v>
      </c>
    </row>
    <row r="1134" spans="1:27" s="121" customFormat="1" ht="22.8" x14ac:dyDescent="0.3">
      <c r="A1134" s="114" t="str">
        <f t="shared" si="160"/>
        <v>2016</v>
      </c>
      <c r="B1134" s="114" t="str">
        <f t="shared" si="161"/>
        <v>055</v>
      </c>
      <c r="C1134" s="114" t="str">
        <f t="shared" si="162"/>
        <v>1/1/2016</v>
      </c>
      <c r="D1134" s="114">
        <f t="shared" si="163"/>
        <v>42370</v>
      </c>
      <c r="E1134" s="114">
        <f t="shared" si="164"/>
        <v>42424</v>
      </c>
      <c r="F1134" s="62">
        <f t="shared" si="165"/>
        <v>42424</v>
      </c>
      <c r="G1134" s="62">
        <f t="shared" si="159"/>
        <v>42424</v>
      </c>
      <c r="H1134" s="87" t="s">
        <v>4068</v>
      </c>
      <c r="I1134" s="117"/>
      <c r="J1134" s="69" t="s">
        <v>443</v>
      </c>
      <c r="K1134" s="68" t="s">
        <v>37</v>
      </c>
      <c r="L1134" s="117"/>
      <c r="M1134" s="117"/>
      <c r="N1134" s="117"/>
      <c r="O1134" s="117"/>
      <c r="P1134" s="117"/>
      <c r="Q1134" s="117" t="s">
        <v>37</v>
      </c>
      <c r="R1134" s="117"/>
      <c r="S1134" s="117"/>
      <c r="T1134" s="117"/>
      <c r="U1134" s="117"/>
      <c r="V1134" s="117"/>
      <c r="W1134" s="117"/>
      <c r="X1134" s="68"/>
      <c r="Y1134" s="117"/>
      <c r="Z1134" s="117"/>
      <c r="AA1134" s="73" t="s">
        <v>4057</v>
      </c>
    </row>
    <row r="1135" spans="1:27" s="173" customFormat="1" x14ac:dyDescent="0.3">
      <c r="A1135" s="169" t="str">
        <f t="shared" si="160"/>
        <v>2016</v>
      </c>
      <c r="B1135" s="169" t="str">
        <f t="shared" si="161"/>
        <v>083</v>
      </c>
      <c r="C1135" s="169" t="str">
        <f t="shared" si="162"/>
        <v>1/1/2016</v>
      </c>
      <c r="D1135" s="169">
        <f t="shared" si="163"/>
        <v>42370</v>
      </c>
      <c r="E1135" s="169">
        <f t="shared" si="164"/>
        <v>42452</v>
      </c>
      <c r="F1135" s="170">
        <f t="shared" si="165"/>
        <v>42452</v>
      </c>
      <c r="G1135" s="170">
        <f t="shared" si="159"/>
        <v>42452</v>
      </c>
      <c r="H1135" s="169" t="s">
        <v>4058</v>
      </c>
      <c r="I1135" s="169" t="s">
        <v>4059</v>
      </c>
      <c r="J1135" s="69" t="s">
        <v>4060</v>
      </c>
      <c r="K1135" s="68" t="s">
        <v>37</v>
      </c>
      <c r="L1135" s="169"/>
      <c r="M1135" s="169"/>
      <c r="N1135" s="169"/>
      <c r="O1135" s="169"/>
      <c r="P1135" s="169" t="s">
        <v>37</v>
      </c>
      <c r="Q1135" s="169" t="s">
        <v>37</v>
      </c>
      <c r="R1135" s="169"/>
      <c r="S1135" s="169" t="s">
        <v>37</v>
      </c>
      <c r="T1135" s="169"/>
      <c r="U1135" s="169"/>
      <c r="V1135" s="169"/>
      <c r="W1135" s="169"/>
      <c r="X1135" s="68"/>
      <c r="Y1135" s="169" t="s">
        <v>37</v>
      </c>
      <c r="Z1135" s="169"/>
      <c r="AA1135" s="83" t="s">
        <v>4061</v>
      </c>
    </row>
    <row r="1136" spans="1:27" s="121" customFormat="1" ht="22.8" x14ac:dyDescent="0.3">
      <c r="A1136" s="169" t="str">
        <f t="shared" si="160"/>
        <v>2016</v>
      </c>
      <c r="B1136" s="169" t="str">
        <f t="shared" si="161"/>
        <v>096</v>
      </c>
      <c r="C1136" s="169" t="str">
        <f t="shared" si="162"/>
        <v>1/1/2016</v>
      </c>
      <c r="D1136" s="169">
        <f t="shared" si="163"/>
        <v>42370</v>
      </c>
      <c r="E1136" s="169">
        <f t="shared" si="164"/>
        <v>42465</v>
      </c>
      <c r="F1136" s="170">
        <f t="shared" si="165"/>
        <v>42465</v>
      </c>
      <c r="G1136" s="170">
        <f t="shared" si="159"/>
        <v>42465</v>
      </c>
      <c r="H1136" s="169" t="s">
        <v>4063</v>
      </c>
      <c r="I1136" s="169" t="s">
        <v>4064</v>
      </c>
      <c r="J1136" s="69" t="s">
        <v>4065</v>
      </c>
      <c r="K1136" s="68"/>
      <c r="L1136" s="169"/>
      <c r="M1136" s="169"/>
      <c r="N1136" s="169" t="s">
        <v>37</v>
      </c>
      <c r="O1136" s="169"/>
      <c r="P1136" s="169"/>
      <c r="Q1136" s="169" t="s">
        <v>37</v>
      </c>
      <c r="R1136" s="169"/>
      <c r="S1136" s="169"/>
      <c r="T1136" s="169" t="s">
        <v>37</v>
      </c>
      <c r="U1136" s="169"/>
      <c r="V1136" s="169"/>
      <c r="W1136" s="169"/>
      <c r="X1136" s="68"/>
      <c r="Y1136" s="169" t="s">
        <v>37</v>
      </c>
      <c r="Z1136" s="169"/>
      <c r="AA1136" s="83" t="s">
        <v>3981</v>
      </c>
    </row>
    <row r="1137" spans="1:27" s="121" customFormat="1" x14ac:dyDescent="0.3">
      <c r="A1137" s="114" t="str">
        <f t="shared" si="160"/>
        <v>2016</v>
      </c>
      <c r="B1137" s="114" t="str">
        <f t="shared" si="161"/>
        <v>097</v>
      </c>
      <c r="C1137" s="114" t="str">
        <f t="shared" si="162"/>
        <v>1/1/2016</v>
      </c>
      <c r="D1137" s="114">
        <f t="shared" si="163"/>
        <v>42370</v>
      </c>
      <c r="E1137" s="114">
        <f t="shared" si="164"/>
        <v>42466</v>
      </c>
      <c r="F1137" s="62">
        <f t="shared" si="165"/>
        <v>42466</v>
      </c>
      <c r="G1137" s="62">
        <f t="shared" si="159"/>
        <v>42466</v>
      </c>
      <c r="H1137" s="87" t="s">
        <v>4069</v>
      </c>
      <c r="I1137" s="117"/>
      <c r="J1137" s="69" t="s">
        <v>443</v>
      </c>
      <c r="K1137" s="68" t="s">
        <v>37</v>
      </c>
      <c r="L1137" s="117"/>
      <c r="M1137" s="117"/>
      <c r="N1137" s="117"/>
      <c r="O1137" s="117"/>
      <c r="P1137" s="117"/>
      <c r="Q1137" s="117" t="s">
        <v>37</v>
      </c>
      <c r="R1137" s="117"/>
      <c r="S1137" s="117"/>
      <c r="T1137" s="117"/>
      <c r="U1137" s="117"/>
      <c r="V1137" s="117"/>
      <c r="W1137" s="117"/>
      <c r="X1137" s="68"/>
      <c r="Y1137" s="117"/>
      <c r="Z1137" s="117"/>
      <c r="AA1137" s="73" t="s">
        <v>4062</v>
      </c>
    </row>
    <row r="1138" spans="1:27" s="121" customFormat="1" x14ac:dyDescent="0.3">
      <c r="A1138" s="114" t="str">
        <f t="shared" si="160"/>
        <v>2016</v>
      </c>
      <c r="B1138" s="114" t="str">
        <f t="shared" si="161"/>
        <v>103</v>
      </c>
      <c r="C1138" s="114" t="str">
        <f t="shared" si="162"/>
        <v>1/1/2016</v>
      </c>
      <c r="D1138" s="114">
        <f t="shared" si="163"/>
        <v>42370</v>
      </c>
      <c r="E1138" s="114">
        <f t="shared" si="164"/>
        <v>42472</v>
      </c>
      <c r="F1138" s="62">
        <f t="shared" si="165"/>
        <v>42472</v>
      </c>
      <c r="G1138" s="62">
        <f t="shared" si="159"/>
        <v>42472</v>
      </c>
      <c r="H1138" s="87" t="s">
        <v>4071</v>
      </c>
      <c r="I1138" s="117" t="s">
        <v>4077</v>
      </c>
      <c r="J1138" s="69" t="s">
        <v>2773</v>
      </c>
      <c r="K1138" s="68" t="s">
        <v>37</v>
      </c>
      <c r="L1138" s="117"/>
      <c r="M1138" s="117"/>
      <c r="N1138" s="117" t="s">
        <v>37</v>
      </c>
      <c r="O1138" s="117"/>
      <c r="P1138" s="117"/>
      <c r="Q1138" s="117" t="s">
        <v>37</v>
      </c>
      <c r="R1138" s="117"/>
      <c r="S1138" s="117"/>
      <c r="T1138" s="117"/>
      <c r="U1138" s="117"/>
      <c r="V1138" s="117"/>
      <c r="W1138" s="117"/>
      <c r="X1138" s="68"/>
      <c r="Y1138" s="117" t="s">
        <v>37</v>
      </c>
      <c r="Z1138" s="117"/>
      <c r="AA1138" s="72" t="s">
        <v>4072</v>
      </c>
    </row>
    <row r="1139" spans="1:27" s="173" customFormat="1" x14ac:dyDescent="0.3">
      <c r="A1139" s="169" t="str">
        <f t="shared" si="160"/>
        <v>2016</v>
      </c>
      <c r="B1139" s="169" t="str">
        <f t="shared" si="161"/>
        <v>119</v>
      </c>
      <c r="C1139" s="169" t="str">
        <f t="shared" si="162"/>
        <v>1/1/2016</v>
      </c>
      <c r="D1139" s="169">
        <f t="shared" si="163"/>
        <v>42370</v>
      </c>
      <c r="E1139" s="169">
        <f t="shared" si="164"/>
        <v>42488</v>
      </c>
      <c r="F1139" s="170">
        <f t="shared" si="165"/>
        <v>42488</v>
      </c>
      <c r="G1139" s="170">
        <f t="shared" si="159"/>
        <v>42488</v>
      </c>
      <c r="H1139" s="169" t="s">
        <v>4073</v>
      </c>
      <c r="I1139" s="169" t="s">
        <v>4076</v>
      </c>
      <c r="J1139" s="69" t="s">
        <v>4074</v>
      </c>
      <c r="K1139" s="68" t="s">
        <v>37</v>
      </c>
      <c r="L1139" s="169"/>
      <c r="M1139" s="169"/>
      <c r="N1139" s="169"/>
      <c r="O1139" s="169"/>
      <c r="P1139" s="169" t="s">
        <v>37</v>
      </c>
      <c r="Q1139" s="169" t="s">
        <v>37</v>
      </c>
      <c r="R1139" s="169"/>
      <c r="S1139" s="169" t="s">
        <v>37</v>
      </c>
      <c r="T1139" s="169"/>
      <c r="U1139" s="169"/>
      <c r="V1139" s="169"/>
      <c r="W1139" s="169"/>
      <c r="X1139" s="68"/>
      <c r="Y1139" s="169" t="s">
        <v>37</v>
      </c>
      <c r="Z1139" s="169"/>
      <c r="AA1139" s="83" t="s">
        <v>4075</v>
      </c>
    </row>
    <row r="1140" spans="1:27" s="121" customFormat="1" ht="22.8" x14ac:dyDescent="0.3">
      <c r="A1140" s="169" t="str">
        <f t="shared" si="160"/>
        <v>2016</v>
      </c>
      <c r="B1140" s="169" t="str">
        <f t="shared" si="161"/>
        <v>130</v>
      </c>
      <c r="C1140" s="169" t="str">
        <f t="shared" si="162"/>
        <v>1/1/2016</v>
      </c>
      <c r="D1140" s="169">
        <f t="shared" si="163"/>
        <v>42370</v>
      </c>
      <c r="E1140" s="169">
        <f t="shared" si="164"/>
        <v>42499</v>
      </c>
      <c r="F1140" s="170">
        <f t="shared" si="165"/>
        <v>42499</v>
      </c>
      <c r="G1140" s="170">
        <f t="shared" si="159"/>
        <v>42499</v>
      </c>
      <c r="H1140" s="169" t="s">
        <v>4080</v>
      </c>
      <c r="I1140" s="169" t="s">
        <v>4081</v>
      </c>
      <c r="J1140" s="69" t="s">
        <v>4082</v>
      </c>
      <c r="K1140" s="68"/>
      <c r="L1140" s="169"/>
      <c r="M1140" s="169"/>
      <c r="N1140" s="169" t="s">
        <v>37</v>
      </c>
      <c r="O1140" s="169"/>
      <c r="P1140" s="169"/>
      <c r="Q1140" s="169" t="s">
        <v>37</v>
      </c>
      <c r="R1140" s="169"/>
      <c r="S1140" s="169"/>
      <c r="T1140" s="169" t="s">
        <v>37</v>
      </c>
      <c r="U1140" s="169"/>
      <c r="V1140" s="169"/>
      <c r="W1140" s="169"/>
      <c r="X1140" s="68"/>
      <c r="Y1140" s="169" t="s">
        <v>37</v>
      </c>
      <c r="Z1140" s="169"/>
      <c r="AA1140" s="83" t="s">
        <v>3981</v>
      </c>
    </row>
    <row r="1141" spans="1:27" s="121" customFormat="1" ht="22.8" x14ac:dyDescent="0.3">
      <c r="A1141" s="114"/>
      <c r="B1141" s="114" t="str">
        <f t="shared" si="161"/>
        <v>133</v>
      </c>
      <c r="C1141" s="114" t="str">
        <f t="shared" si="162"/>
        <v>1/1/</v>
      </c>
      <c r="D1141" s="114" t="e">
        <f t="shared" si="163"/>
        <v>#VALUE!</v>
      </c>
      <c r="E1141" s="114" t="e">
        <f t="shared" si="164"/>
        <v>#VALUE!</v>
      </c>
      <c r="F1141" s="62" t="e">
        <f t="shared" si="165"/>
        <v>#VALUE!</v>
      </c>
      <c r="G1141" s="62">
        <f t="shared" si="159"/>
        <v>42502</v>
      </c>
      <c r="H1141" s="169" t="s">
        <v>4083</v>
      </c>
      <c r="I1141" s="117"/>
      <c r="J1141" s="69" t="s">
        <v>4084</v>
      </c>
      <c r="K1141" s="68" t="s">
        <v>37</v>
      </c>
      <c r="L1141" s="117"/>
      <c r="M1141" s="117"/>
      <c r="N1141" s="117"/>
      <c r="O1141" s="117"/>
      <c r="P1141" s="117"/>
      <c r="Q1141" s="117"/>
      <c r="R1141" s="117"/>
      <c r="S1141" s="117"/>
      <c r="T1141" s="117"/>
      <c r="U1141" s="117"/>
      <c r="V1141" s="117" t="s">
        <v>37</v>
      </c>
      <c r="W1141" s="117"/>
      <c r="X1141" s="68"/>
      <c r="Y1141" s="117"/>
      <c r="Z1141" s="117"/>
      <c r="AA1141" s="88" t="s">
        <v>4086</v>
      </c>
    </row>
    <row r="1142" spans="1:27" s="121" customFormat="1" ht="39" customHeight="1" x14ac:dyDescent="0.3">
      <c r="A1142" s="114" t="str">
        <f>LEFT(H1142,4)</f>
        <v>2016</v>
      </c>
      <c r="B1142" s="114" t="str">
        <f t="shared" si="161"/>
        <v>133</v>
      </c>
      <c r="C1142" s="114" t="str">
        <f t="shared" si="162"/>
        <v>1/1/2016</v>
      </c>
      <c r="D1142" s="114">
        <f t="shared" si="163"/>
        <v>42370</v>
      </c>
      <c r="E1142" s="114">
        <f t="shared" si="164"/>
        <v>42502</v>
      </c>
      <c r="F1142" s="62">
        <f t="shared" si="165"/>
        <v>42502</v>
      </c>
      <c r="G1142" s="62">
        <f t="shared" si="159"/>
        <v>42502</v>
      </c>
      <c r="H1142" s="169" t="s">
        <v>4083</v>
      </c>
      <c r="I1142" s="117"/>
      <c r="J1142" s="69" t="s">
        <v>4085</v>
      </c>
      <c r="K1142" s="68" t="s">
        <v>37</v>
      </c>
      <c r="L1142" s="117"/>
      <c r="M1142" s="117"/>
      <c r="N1142" s="117"/>
      <c r="O1142" s="117"/>
      <c r="P1142" s="117"/>
      <c r="Q1142" s="117"/>
      <c r="R1142" s="117"/>
      <c r="S1142" s="117"/>
      <c r="T1142" s="117"/>
      <c r="U1142" s="117"/>
      <c r="V1142" s="117"/>
      <c r="W1142" s="117"/>
      <c r="X1142" s="68"/>
      <c r="Y1142" s="117"/>
      <c r="Z1142" s="117"/>
      <c r="AA1142" s="83" t="s">
        <v>4087</v>
      </c>
    </row>
    <row r="1143" spans="1:27" s="121" customFormat="1" x14ac:dyDescent="0.3">
      <c r="A1143" s="114" t="str">
        <f>LEFT(H1143,4)</f>
        <v>2016</v>
      </c>
      <c r="B1143" s="114" t="str">
        <f t="shared" si="161"/>
        <v>136</v>
      </c>
      <c r="C1143" s="114" t="str">
        <f t="shared" si="162"/>
        <v>1/1/2016</v>
      </c>
      <c r="D1143" s="114">
        <f t="shared" si="163"/>
        <v>42370</v>
      </c>
      <c r="E1143" s="114">
        <f t="shared" si="164"/>
        <v>42505</v>
      </c>
      <c r="F1143" s="62">
        <f t="shared" si="165"/>
        <v>42505</v>
      </c>
      <c r="G1143" s="62">
        <f t="shared" si="159"/>
        <v>42505</v>
      </c>
      <c r="H1143" s="68" t="s">
        <v>4088</v>
      </c>
      <c r="I1143" s="117"/>
      <c r="J1143" s="69" t="s">
        <v>4089</v>
      </c>
      <c r="K1143" s="68"/>
      <c r="L1143" s="117"/>
      <c r="M1143" s="117" t="s">
        <v>37</v>
      </c>
      <c r="N1143" s="117"/>
      <c r="O1143" s="117"/>
      <c r="P1143" s="117"/>
      <c r="Q1143" s="117"/>
      <c r="R1143" s="117"/>
      <c r="S1143" s="117"/>
      <c r="T1143" s="117"/>
      <c r="U1143" s="117"/>
      <c r="V1143" s="117"/>
      <c r="W1143" s="117"/>
      <c r="X1143" s="68"/>
      <c r="Y1143" s="117"/>
      <c r="Z1143" s="117"/>
      <c r="AA1143" s="83" t="s">
        <v>4090</v>
      </c>
    </row>
    <row r="1144" spans="1:27" s="121" customFormat="1" x14ac:dyDescent="0.3">
      <c r="A1144" s="114" t="str">
        <f>LEFT(H1144,4)</f>
        <v>2016</v>
      </c>
      <c r="B1144" s="114" t="str">
        <f t="shared" si="161"/>
        <v>139</v>
      </c>
      <c r="C1144" s="114" t="str">
        <f t="shared" si="162"/>
        <v>1/1/2016</v>
      </c>
      <c r="D1144" s="114">
        <f t="shared" si="163"/>
        <v>42370</v>
      </c>
      <c r="E1144" s="114">
        <f t="shared" si="164"/>
        <v>42508</v>
      </c>
      <c r="F1144" s="62">
        <f t="shared" si="165"/>
        <v>42508</v>
      </c>
      <c r="G1144" s="62">
        <f t="shared" si="159"/>
        <v>42508</v>
      </c>
      <c r="H1144" s="87" t="s">
        <v>4091</v>
      </c>
      <c r="I1144" s="117" t="s">
        <v>4092</v>
      </c>
      <c r="J1144" s="69" t="s">
        <v>2773</v>
      </c>
      <c r="K1144" s="68" t="s">
        <v>37</v>
      </c>
      <c r="L1144" s="117"/>
      <c r="M1144" s="117"/>
      <c r="N1144" s="117" t="s">
        <v>37</v>
      </c>
      <c r="O1144" s="117"/>
      <c r="P1144" s="117"/>
      <c r="Q1144" s="117" t="s">
        <v>37</v>
      </c>
      <c r="R1144" s="117"/>
      <c r="S1144" s="117"/>
      <c r="T1144" s="117"/>
      <c r="U1144" s="117"/>
      <c r="V1144" s="117"/>
      <c r="W1144" s="117"/>
      <c r="X1144" s="68"/>
      <c r="Y1144" s="117" t="s">
        <v>37</v>
      </c>
      <c r="Z1144" s="117"/>
      <c r="AA1144" s="72" t="s">
        <v>4093</v>
      </c>
    </row>
    <row r="1145" spans="1:27" s="121" customFormat="1" ht="23.4" x14ac:dyDescent="0.3">
      <c r="A1145" s="114" t="str">
        <f>LEFT(H1145,4)</f>
        <v>2016</v>
      </c>
      <c r="B1145" s="114" t="str">
        <f t="shared" si="161"/>
        <v>145</v>
      </c>
      <c r="C1145" s="114" t="str">
        <f t="shared" si="162"/>
        <v>1/1/2016</v>
      </c>
      <c r="D1145" s="114">
        <f t="shared" si="163"/>
        <v>42370</v>
      </c>
      <c r="E1145" s="114">
        <f t="shared" si="164"/>
        <v>42514</v>
      </c>
      <c r="F1145" s="62">
        <f t="shared" si="165"/>
        <v>42514</v>
      </c>
      <c r="G1145" s="62">
        <f t="shared" si="159"/>
        <v>42514</v>
      </c>
      <c r="H1145" s="87" t="s">
        <v>4094</v>
      </c>
      <c r="I1145" s="117"/>
      <c r="J1145" s="69" t="s">
        <v>443</v>
      </c>
      <c r="K1145" s="68" t="s">
        <v>37</v>
      </c>
      <c r="L1145" s="117"/>
      <c r="M1145" s="117"/>
      <c r="N1145" s="117"/>
      <c r="O1145" s="117"/>
      <c r="P1145" s="117"/>
      <c r="Q1145" s="117"/>
      <c r="R1145" s="117"/>
      <c r="S1145" s="117"/>
      <c r="T1145" s="117"/>
      <c r="U1145" s="117"/>
      <c r="V1145" s="117"/>
      <c r="W1145" s="117"/>
      <c r="X1145" s="68"/>
      <c r="Y1145" s="117"/>
      <c r="Z1145" s="117"/>
      <c r="AA1145" s="88" t="s">
        <v>4095</v>
      </c>
    </row>
    <row r="1146" spans="1:27" s="173" customFormat="1" x14ac:dyDescent="0.3">
      <c r="A1146" s="169" t="str">
        <f>LEFT(H1146,4)</f>
        <v>2016</v>
      </c>
      <c r="B1146" s="169" t="str">
        <f t="shared" si="161"/>
        <v>152</v>
      </c>
      <c r="C1146" s="169" t="str">
        <f t="shared" si="162"/>
        <v>1/1/2016</v>
      </c>
      <c r="D1146" s="169">
        <f t="shared" si="163"/>
        <v>42370</v>
      </c>
      <c r="E1146" s="169">
        <f t="shared" si="164"/>
        <v>42521</v>
      </c>
      <c r="F1146" s="170">
        <f t="shared" si="165"/>
        <v>42521</v>
      </c>
      <c r="G1146" s="170">
        <f t="shared" si="159"/>
        <v>42521</v>
      </c>
      <c r="H1146" s="169" t="s">
        <v>4098</v>
      </c>
      <c r="I1146" s="169" t="s">
        <v>4099</v>
      </c>
      <c r="J1146" s="69" t="s">
        <v>4100</v>
      </c>
      <c r="K1146" s="68" t="s">
        <v>37</v>
      </c>
      <c r="L1146" s="169"/>
      <c r="M1146" s="169"/>
      <c r="N1146" s="169"/>
      <c r="O1146" s="169"/>
      <c r="P1146" s="169" t="s">
        <v>37</v>
      </c>
      <c r="Q1146" s="169" t="s">
        <v>37</v>
      </c>
      <c r="R1146" s="169"/>
      <c r="S1146" s="169" t="s">
        <v>37</v>
      </c>
      <c r="T1146" s="169"/>
      <c r="U1146" s="169"/>
      <c r="V1146" s="169"/>
      <c r="W1146" s="169"/>
      <c r="X1146" s="68"/>
      <c r="Y1146" s="169" t="s">
        <v>37</v>
      </c>
      <c r="Z1146" s="169"/>
      <c r="AA1146" s="83" t="s">
        <v>4101</v>
      </c>
    </row>
    <row r="1147" spans="1:27" s="121" customFormat="1" x14ac:dyDescent="0.3">
      <c r="A1147" s="114" t="s">
        <v>2370</v>
      </c>
      <c r="B1147" s="114" t="s">
        <v>2371</v>
      </c>
      <c r="C1147" s="114" t="s">
        <v>2372</v>
      </c>
      <c r="D1147" s="114">
        <v>40544</v>
      </c>
      <c r="E1147" s="114">
        <v>40805</v>
      </c>
      <c r="F1147" s="62">
        <v>40805</v>
      </c>
      <c r="G1147" s="62">
        <f t="shared" si="159"/>
        <v>42522</v>
      </c>
      <c r="H1147" s="87" t="s">
        <v>4114</v>
      </c>
      <c r="I1147" s="87"/>
      <c r="J1147" s="69" t="s">
        <v>2421</v>
      </c>
      <c r="K1147" s="68"/>
      <c r="L1147" s="117"/>
      <c r="M1147" s="117"/>
      <c r="N1147" s="117"/>
      <c r="O1147" s="117" t="s">
        <v>37</v>
      </c>
      <c r="P1147" s="117"/>
      <c r="Q1147" s="117"/>
      <c r="R1147" s="117"/>
      <c r="S1147" s="117"/>
      <c r="T1147" s="117"/>
      <c r="U1147" s="117"/>
      <c r="V1147" s="117"/>
      <c r="W1147" s="117"/>
      <c r="X1147" s="68"/>
      <c r="Y1147" s="117"/>
      <c r="Z1147" s="117"/>
      <c r="AA1147" s="85" t="s">
        <v>4115</v>
      </c>
    </row>
    <row r="1148" spans="1:27" s="121" customFormat="1" ht="39" customHeight="1" x14ac:dyDescent="0.3">
      <c r="A1148" s="114" t="str">
        <f>LEFT(H1148,4)</f>
        <v>2016</v>
      </c>
      <c r="B1148" s="114" t="str">
        <f t="shared" ref="B1148:B1193" si="166">MID(H1148,6,3)</f>
        <v>153</v>
      </c>
      <c r="C1148" s="114" t="str">
        <f t="shared" ref="C1148:C1193" si="167">"1/1/"&amp;A1148</f>
        <v>1/1/2016</v>
      </c>
      <c r="D1148" s="114">
        <f t="shared" ref="D1148:D1193" si="168">DATEVALUE(C1148)</f>
        <v>42370</v>
      </c>
      <c r="E1148" s="114">
        <f t="shared" ref="E1148:E1193" si="169">D1148+B1148-1</f>
        <v>42522</v>
      </c>
      <c r="F1148" s="62">
        <f t="shared" ref="F1148:F1193" si="170">E1148</f>
        <v>42522</v>
      </c>
      <c r="G1148" s="62">
        <f t="shared" si="159"/>
        <v>42522</v>
      </c>
      <c r="H1148" s="87" t="s">
        <v>4108</v>
      </c>
      <c r="I1148" s="117" t="s">
        <v>4109</v>
      </c>
      <c r="J1148" s="69" t="s">
        <v>4107</v>
      </c>
      <c r="K1148" s="68"/>
      <c r="L1148" s="117"/>
      <c r="M1148" s="117"/>
      <c r="N1148" s="117" t="s">
        <v>37</v>
      </c>
      <c r="O1148" s="117"/>
      <c r="P1148" s="117"/>
      <c r="Q1148" s="117" t="s">
        <v>37</v>
      </c>
      <c r="R1148" s="117"/>
      <c r="S1148" s="117"/>
      <c r="T1148" s="117"/>
      <c r="U1148" s="117"/>
      <c r="V1148" s="117" t="s">
        <v>37</v>
      </c>
      <c r="W1148" s="117"/>
      <c r="X1148" s="68"/>
      <c r="Y1148" s="117" t="s">
        <v>37</v>
      </c>
      <c r="Z1148" s="117"/>
      <c r="AA1148" s="85" t="s">
        <v>513</v>
      </c>
    </row>
    <row r="1149" spans="1:27" s="173" customFormat="1" ht="22.8" x14ac:dyDescent="0.3">
      <c r="A1149" s="114"/>
      <c r="B1149" s="114" t="str">
        <f t="shared" si="166"/>
        <v>154</v>
      </c>
      <c r="C1149" s="114" t="str">
        <f t="shared" si="167"/>
        <v>1/1/</v>
      </c>
      <c r="D1149" s="114" t="e">
        <f t="shared" si="168"/>
        <v>#VALUE!</v>
      </c>
      <c r="E1149" s="114" t="e">
        <f t="shared" si="169"/>
        <v>#VALUE!</v>
      </c>
      <c r="F1149" s="62" t="e">
        <f t="shared" si="170"/>
        <v>#VALUE!</v>
      </c>
      <c r="G1149" s="62">
        <f t="shared" si="159"/>
        <v>42523</v>
      </c>
      <c r="H1149" s="169" t="s">
        <v>4102</v>
      </c>
      <c r="I1149" s="117"/>
      <c r="J1149" s="69" t="s">
        <v>4103</v>
      </c>
      <c r="K1149" s="68" t="s">
        <v>37</v>
      </c>
      <c r="L1149" s="117"/>
      <c r="M1149" s="117"/>
      <c r="N1149" s="117"/>
      <c r="O1149" s="117"/>
      <c r="P1149" s="117"/>
      <c r="Q1149" s="117"/>
      <c r="R1149" s="117"/>
      <c r="S1149" s="117"/>
      <c r="T1149" s="117"/>
      <c r="U1149" s="117"/>
      <c r="V1149" s="117" t="s">
        <v>37</v>
      </c>
      <c r="W1149" s="117"/>
      <c r="X1149" s="68"/>
      <c r="Y1149" s="117"/>
      <c r="Z1149" s="117"/>
      <c r="AA1149" s="88" t="s">
        <v>4086</v>
      </c>
    </row>
    <row r="1150" spans="1:27" s="121" customFormat="1" ht="45.6" x14ac:dyDescent="0.3">
      <c r="A1150" s="114" t="str">
        <f t="shared" ref="A1150:A1193" si="171">LEFT(H1150,4)</f>
        <v>2016</v>
      </c>
      <c r="B1150" s="114" t="str">
        <f t="shared" si="166"/>
        <v>154</v>
      </c>
      <c r="C1150" s="114" t="str">
        <f t="shared" si="167"/>
        <v>1/1/2016</v>
      </c>
      <c r="D1150" s="114">
        <f t="shared" si="168"/>
        <v>42370</v>
      </c>
      <c r="E1150" s="114">
        <f t="shared" si="169"/>
        <v>42523</v>
      </c>
      <c r="F1150" s="62">
        <f t="shared" si="170"/>
        <v>42523</v>
      </c>
      <c r="G1150" s="62">
        <f t="shared" si="159"/>
        <v>42523</v>
      </c>
      <c r="H1150" s="169" t="s">
        <v>4102</v>
      </c>
      <c r="I1150" s="117"/>
      <c r="J1150" s="69" t="s">
        <v>4104</v>
      </c>
      <c r="K1150" s="68" t="s">
        <v>37</v>
      </c>
      <c r="L1150" s="117"/>
      <c r="M1150" s="117"/>
      <c r="N1150" s="117"/>
      <c r="O1150" s="117"/>
      <c r="P1150" s="117"/>
      <c r="Q1150" s="117"/>
      <c r="R1150" s="117"/>
      <c r="S1150" s="117"/>
      <c r="T1150" s="117"/>
      <c r="U1150" s="117"/>
      <c r="V1150" s="117"/>
      <c r="W1150" s="117"/>
      <c r="X1150" s="68"/>
      <c r="Y1150" s="117"/>
      <c r="Z1150" s="117"/>
      <c r="AA1150" s="83" t="s">
        <v>4087</v>
      </c>
    </row>
    <row r="1151" spans="1:27" s="173" customFormat="1" x14ac:dyDescent="0.3">
      <c r="A1151" s="114" t="str">
        <f t="shared" si="171"/>
        <v>2016</v>
      </c>
      <c r="B1151" s="114" t="str">
        <f t="shared" si="166"/>
        <v>179</v>
      </c>
      <c r="C1151" s="114" t="str">
        <f t="shared" si="167"/>
        <v>1/1/2016</v>
      </c>
      <c r="D1151" s="114">
        <f t="shared" si="168"/>
        <v>42370</v>
      </c>
      <c r="E1151" s="114">
        <f t="shared" si="169"/>
        <v>42548</v>
      </c>
      <c r="F1151" s="62">
        <f t="shared" si="170"/>
        <v>42548</v>
      </c>
      <c r="G1151" s="62">
        <f t="shared" si="159"/>
        <v>42548</v>
      </c>
      <c r="H1151" s="117" t="s">
        <v>4110</v>
      </c>
      <c r="I1151" s="117" t="s">
        <v>4111</v>
      </c>
      <c r="J1151" s="86" t="s">
        <v>4106</v>
      </c>
      <c r="K1151" s="117" t="s">
        <v>37</v>
      </c>
      <c r="L1151" s="117"/>
      <c r="M1151" s="117"/>
      <c r="N1151" s="117"/>
      <c r="O1151" s="117"/>
      <c r="P1151" s="117"/>
      <c r="Q1151" s="117"/>
      <c r="R1151" s="117" t="s">
        <v>37</v>
      </c>
      <c r="S1151" s="117"/>
      <c r="T1151" s="117"/>
      <c r="U1151" s="117"/>
      <c r="V1151" s="117"/>
      <c r="W1151" s="117"/>
      <c r="X1151" s="117"/>
      <c r="Y1151" s="117"/>
      <c r="Z1151" s="117"/>
      <c r="AA1151" s="86" t="s">
        <v>868</v>
      </c>
    </row>
    <row r="1152" spans="1:27" s="121" customFormat="1" x14ac:dyDescent="0.3">
      <c r="A1152" s="169" t="str">
        <f t="shared" si="171"/>
        <v>2016</v>
      </c>
      <c r="B1152" s="169" t="str">
        <f t="shared" si="166"/>
        <v>188</v>
      </c>
      <c r="C1152" s="169" t="str">
        <f t="shared" si="167"/>
        <v>1/1/2016</v>
      </c>
      <c r="D1152" s="169">
        <f t="shared" si="168"/>
        <v>42370</v>
      </c>
      <c r="E1152" s="169">
        <f t="shared" si="169"/>
        <v>42557</v>
      </c>
      <c r="F1152" s="170">
        <f t="shared" si="170"/>
        <v>42557</v>
      </c>
      <c r="G1152" s="170">
        <f t="shared" si="159"/>
        <v>42557</v>
      </c>
      <c r="H1152" s="169" t="s">
        <v>4117</v>
      </c>
      <c r="I1152" s="169" t="s">
        <v>4119</v>
      </c>
      <c r="J1152" s="69" t="s">
        <v>4118</v>
      </c>
      <c r="K1152" s="68" t="s">
        <v>37</v>
      </c>
      <c r="L1152" s="169"/>
      <c r="M1152" s="169"/>
      <c r="N1152" s="169"/>
      <c r="O1152" s="169"/>
      <c r="P1152" s="169" t="s">
        <v>37</v>
      </c>
      <c r="Q1152" s="169" t="s">
        <v>37</v>
      </c>
      <c r="R1152" s="169"/>
      <c r="S1152" s="169" t="s">
        <v>37</v>
      </c>
      <c r="T1152" s="169"/>
      <c r="U1152" s="169"/>
      <c r="V1152" s="169"/>
      <c r="W1152" s="169"/>
      <c r="X1152" s="68"/>
      <c r="Y1152" s="169" t="s">
        <v>37</v>
      </c>
      <c r="Z1152" s="169"/>
      <c r="AA1152" s="83" t="s">
        <v>4120</v>
      </c>
    </row>
    <row r="1153" spans="1:27" s="121" customFormat="1" ht="22.8" x14ac:dyDescent="0.3">
      <c r="A1153" s="169" t="str">
        <f t="shared" si="171"/>
        <v>2016</v>
      </c>
      <c r="B1153" s="169" t="str">
        <f t="shared" si="166"/>
        <v>200</v>
      </c>
      <c r="C1153" s="169" t="str">
        <f t="shared" si="167"/>
        <v>1/1/2016</v>
      </c>
      <c r="D1153" s="169">
        <f t="shared" si="168"/>
        <v>42370</v>
      </c>
      <c r="E1153" s="169">
        <f t="shared" si="169"/>
        <v>42569</v>
      </c>
      <c r="F1153" s="170">
        <f t="shared" si="170"/>
        <v>42569</v>
      </c>
      <c r="G1153" s="170">
        <f t="shared" si="159"/>
        <v>42569</v>
      </c>
      <c r="H1153" s="169" t="s">
        <v>4112</v>
      </c>
      <c r="I1153" s="169" t="s">
        <v>4113</v>
      </c>
      <c r="J1153" s="69" t="s">
        <v>4333</v>
      </c>
      <c r="K1153" s="68"/>
      <c r="L1153" s="169"/>
      <c r="M1153" s="169"/>
      <c r="N1153" s="169" t="s">
        <v>37</v>
      </c>
      <c r="O1153" s="169"/>
      <c r="P1153" s="169"/>
      <c r="Q1153" s="169" t="s">
        <v>37</v>
      </c>
      <c r="R1153" s="169"/>
      <c r="S1153" s="169"/>
      <c r="T1153" s="169" t="s">
        <v>37</v>
      </c>
      <c r="U1153" s="169"/>
      <c r="V1153" s="169"/>
      <c r="W1153" s="169"/>
      <c r="X1153" s="68"/>
      <c r="Y1153" s="169" t="s">
        <v>37</v>
      </c>
      <c r="Z1153" s="169"/>
      <c r="AA1153" s="83" t="s">
        <v>3981</v>
      </c>
    </row>
    <row r="1154" spans="1:27" s="121" customFormat="1" x14ac:dyDescent="0.3">
      <c r="A1154" s="169" t="str">
        <f t="shared" si="171"/>
        <v>2016</v>
      </c>
      <c r="B1154" s="169" t="str">
        <f t="shared" si="166"/>
        <v>222</v>
      </c>
      <c r="C1154" s="169" t="str">
        <f t="shared" si="167"/>
        <v>1/1/2016</v>
      </c>
      <c r="D1154" s="169">
        <f t="shared" si="168"/>
        <v>42370</v>
      </c>
      <c r="E1154" s="169">
        <f t="shared" si="169"/>
        <v>42591</v>
      </c>
      <c r="F1154" s="170">
        <f t="shared" si="170"/>
        <v>42591</v>
      </c>
      <c r="G1154" s="170">
        <f t="shared" ref="G1154:G1193" si="172">DATEVALUE("1/1/"&amp;LEFT(H1154,4))+MID(H1154,6,3)-1</f>
        <v>42591</v>
      </c>
      <c r="H1154" s="169" t="s">
        <v>4121</v>
      </c>
      <c r="I1154" s="169" t="s">
        <v>4122</v>
      </c>
      <c r="J1154" s="69" t="s">
        <v>4123</v>
      </c>
      <c r="K1154" s="68" t="s">
        <v>37</v>
      </c>
      <c r="L1154" s="169"/>
      <c r="M1154" s="169"/>
      <c r="N1154" s="169"/>
      <c r="O1154" s="169"/>
      <c r="P1154" s="169" t="s">
        <v>37</v>
      </c>
      <c r="Q1154" s="169" t="s">
        <v>37</v>
      </c>
      <c r="R1154" s="169"/>
      <c r="S1154" s="169" t="s">
        <v>37</v>
      </c>
      <c r="T1154" s="169"/>
      <c r="U1154" s="169"/>
      <c r="V1154" s="169"/>
      <c r="W1154" s="169"/>
      <c r="X1154" s="68"/>
      <c r="Y1154" s="169" t="s">
        <v>37</v>
      </c>
      <c r="Z1154" s="169"/>
      <c r="AA1154" s="83" t="s">
        <v>4124</v>
      </c>
    </row>
    <row r="1155" spans="1:27" s="121" customFormat="1" x14ac:dyDescent="0.3">
      <c r="A1155" s="169" t="str">
        <f t="shared" si="171"/>
        <v>2016</v>
      </c>
      <c r="B1155" s="169" t="str">
        <f t="shared" si="166"/>
        <v>252</v>
      </c>
      <c r="C1155" s="169" t="str">
        <f t="shared" si="167"/>
        <v>1/1/2016</v>
      </c>
      <c r="D1155" s="169">
        <f t="shared" si="168"/>
        <v>42370</v>
      </c>
      <c r="E1155" s="169">
        <f t="shared" si="169"/>
        <v>42621</v>
      </c>
      <c r="F1155" s="170">
        <f t="shared" si="170"/>
        <v>42621</v>
      </c>
      <c r="G1155" s="170">
        <f t="shared" si="172"/>
        <v>42621</v>
      </c>
      <c r="H1155" s="169" t="s">
        <v>4126</v>
      </c>
      <c r="I1155" s="169" t="s">
        <v>4127</v>
      </c>
      <c r="J1155" s="69" t="s">
        <v>4128</v>
      </c>
      <c r="K1155" s="68" t="s">
        <v>37</v>
      </c>
      <c r="L1155" s="169"/>
      <c r="M1155" s="169"/>
      <c r="N1155" s="169"/>
      <c r="O1155" s="169"/>
      <c r="P1155" s="169" t="s">
        <v>37</v>
      </c>
      <c r="Q1155" s="169" t="s">
        <v>37</v>
      </c>
      <c r="R1155" s="169"/>
      <c r="S1155" s="169" t="s">
        <v>37</v>
      </c>
      <c r="T1155" s="169"/>
      <c r="U1155" s="169"/>
      <c r="V1155" s="169"/>
      <c r="W1155" s="169"/>
      <c r="X1155" s="68"/>
      <c r="Y1155" s="169" t="s">
        <v>37</v>
      </c>
      <c r="Z1155" s="169"/>
      <c r="AA1155" s="83" t="s">
        <v>3178</v>
      </c>
    </row>
    <row r="1156" spans="1:27" s="121" customFormat="1" ht="39" customHeight="1" x14ac:dyDescent="0.3">
      <c r="A1156" s="114" t="str">
        <f t="shared" si="171"/>
        <v>2016</v>
      </c>
      <c r="B1156" s="114" t="str">
        <f t="shared" si="166"/>
        <v>253</v>
      </c>
      <c r="C1156" s="114" t="str">
        <f t="shared" si="167"/>
        <v>1/1/2016</v>
      </c>
      <c r="D1156" s="114">
        <f t="shared" si="168"/>
        <v>42370</v>
      </c>
      <c r="E1156" s="114">
        <f t="shared" si="169"/>
        <v>42622</v>
      </c>
      <c r="F1156" s="62">
        <f t="shared" si="170"/>
        <v>42622</v>
      </c>
      <c r="G1156" s="62">
        <f t="shared" si="172"/>
        <v>42622</v>
      </c>
      <c r="H1156" s="87" t="s">
        <v>4129</v>
      </c>
      <c r="I1156" s="117" t="s">
        <v>4130</v>
      </c>
      <c r="J1156" s="69" t="s">
        <v>4131</v>
      </c>
      <c r="K1156" s="68"/>
      <c r="L1156" s="117"/>
      <c r="M1156" s="117"/>
      <c r="N1156" s="117" t="s">
        <v>37</v>
      </c>
      <c r="O1156" s="117"/>
      <c r="P1156" s="117"/>
      <c r="Q1156" s="117" t="s">
        <v>37</v>
      </c>
      <c r="R1156" s="117"/>
      <c r="S1156" s="117"/>
      <c r="T1156" s="117"/>
      <c r="U1156" s="117"/>
      <c r="V1156" s="117" t="s">
        <v>37</v>
      </c>
      <c r="W1156" s="117"/>
      <c r="X1156" s="68"/>
      <c r="Y1156" s="117" t="s">
        <v>37</v>
      </c>
      <c r="Z1156" s="117"/>
      <c r="AA1156" s="83" t="s">
        <v>4132</v>
      </c>
    </row>
    <row r="1157" spans="1:27" s="121" customFormat="1" ht="22.8" x14ac:dyDescent="0.3">
      <c r="A1157" s="169" t="str">
        <f t="shared" si="171"/>
        <v>2016</v>
      </c>
      <c r="B1157" s="169" t="str">
        <f t="shared" si="166"/>
        <v>271</v>
      </c>
      <c r="C1157" s="169" t="str">
        <f t="shared" si="167"/>
        <v>1/1/2016</v>
      </c>
      <c r="D1157" s="169">
        <f t="shared" si="168"/>
        <v>42370</v>
      </c>
      <c r="E1157" s="169">
        <f t="shared" si="169"/>
        <v>42640</v>
      </c>
      <c r="F1157" s="170">
        <f t="shared" si="170"/>
        <v>42640</v>
      </c>
      <c r="G1157" s="170">
        <f t="shared" si="172"/>
        <v>42640</v>
      </c>
      <c r="H1157" s="169" t="s">
        <v>4133</v>
      </c>
      <c r="I1157" s="169" t="s">
        <v>4134</v>
      </c>
      <c r="J1157" s="69" t="s">
        <v>4334</v>
      </c>
      <c r="K1157" s="68"/>
      <c r="L1157" s="169"/>
      <c r="M1157" s="169"/>
      <c r="N1157" s="169" t="s">
        <v>37</v>
      </c>
      <c r="O1157" s="169"/>
      <c r="P1157" s="169"/>
      <c r="Q1157" s="169" t="s">
        <v>37</v>
      </c>
      <c r="R1157" s="169"/>
      <c r="S1157" s="169"/>
      <c r="T1157" s="169" t="s">
        <v>37</v>
      </c>
      <c r="U1157" s="169"/>
      <c r="V1157" s="169"/>
      <c r="W1157" s="169"/>
      <c r="X1157" s="68"/>
      <c r="Y1157" s="169" t="s">
        <v>37</v>
      </c>
      <c r="Z1157" s="169"/>
      <c r="AA1157" s="83" t="s">
        <v>3981</v>
      </c>
    </row>
    <row r="1158" spans="1:27" s="121" customFormat="1" ht="39" customHeight="1" x14ac:dyDescent="0.3">
      <c r="A1158" s="114" t="str">
        <f t="shared" si="171"/>
        <v>2016</v>
      </c>
      <c r="B1158" s="114" t="str">
        <f t="shared" si="166"/>
        <v>281</v>
      </c>
      <c r="C1158" s="114" t="str">
        <f t="shared" si="167"/>
        <v>1/1/2016</v>
      </c>
      <c r="D1158" s="114">
        <f t="shared" si="168"/>
        <v>42370</v>
      </c>
      <c r="E1158" s="114">
        <f t="shared" si="169"/>
        <v>42650</v>
      </c>
      <c r="F1158" s="62">
        <f t="shared" si="170"/>
        <v>42650</v>
      </c>
      <c r="G1158" s="62">
        <f t="shared" si="172"/>
        <v>42650</v>
      </c>
      <c r="H1158" s="87" t="s">
        <v>4135</v>
      </c>
      <c r="I1158" s="117" t="s">
        <v>4136</v>
      </c>
      <c r="J1158" s="69" t="s">
        <v>4142</v>
      </c>
      <c r="K1158" s="68"/>
      <c r="L1158" s="117"/>
      <c r="M1158" s="117"/>
      <c r="N1158" s="117" t="s">
        <v>37</v>
      </c>
      <c r="O1158" s="117"/>
      <c r="P1158" s="117"/>
      <c r="Q1158" s="117" t="s">
        <v>37</v>
      </c>
      <c r="R1158" s="117"/>
      <c r="S1158" s="117"/>
      <c r="T1158" s="117"/>
      <c r="U1158" s="117"/>
      <c r="V1158" s="117" t="s">
        <v>37</v>
      </c>
      <c r="W1158" s="117"/>
      <c r="X1158" s="68"/>
      <c r="Y1158" s="117" t="s">
        <v>37</v>
      </c>
      <c r="Z1158" s="117"/>
      <c r="AA1158" s="85" t="s">
        <v>513</v>
      </c>
    </row>
    <row r="1159" spans="1:27" s="121" customFormat="1" x14ac:dyDescent="0.3">
      <c r="A1159" s="169" t="str">
        <f t="shared" si="171"/>
        <v>2016</v>
      </c>
      <c r="B1159" s="169" t="str">
        <f t="shared" si="166"/>
        <v>284</v>
      </c>
      <c r="C1159" s="169" t="str">
        <f t="shared" si="167"/>
        <v>1/1/2016</v>
      </c>
      <c r="D1159" s="169">
        <f t="shared" si="168"/>
        <v>42370</v>
      </c>
      <c r="E1159" s="169">
        <f t="shared" si="169"/>
        <v>42653</v>
      </c>
      <c r="F1159" s="170">
        <f t="shared" si="170"/>
        <v>42653</v>
      </c>
      <c r="G1159" s="170">
        <f t="shared" si="172"/>
        <v>42653</v>
      </c>
      <c r="H1159" s="169" t="s">
        <v>4137</v>
      </c>
      <c r="I1159" s="169" t="s">
        <v>4139</v>
      </c>
      <c r="J1159" s="69" t="s">
        <v>4138</v>
      </c>
      <c r="K1159" s="68" t="s">
        <v>37</v>
      </c>
      <c r="L1159" s="169"/>
      <c r="M1159" s="169"/>
      <c r="N1159" s="169"/>
      <c r="O1159" s="169"/>
      <c r="P1159" s="169" t="s">
        <v>37</v>
      </c>
      <c r="Q1159" s="169" t="s">
        <v>37</v>
      </c>
      <c r="R1159" s="169"/>
      <c r="S1159" s="169" t="s">
        <v>37</v>
      </c>
      <c r="T1159" s="169"/>
      <c r="U1159" s="169"/>
      <c r="V1159" s="169"/>
      <c r="W1159" s="169"/>
      <c r="X1159" s="68"/>
      <c r="Y1159" s="169" t="s">
        <v>37</v>
      </c>
      <c r="Z1159" s="169"/>
      <c r="AA1159" s="83" t="s">
        <v>4141</v>
      </c>
    </row>
    <row r="1160" spans="1:27" s="121" customFormat="1" ht="39" customHeight="1" x14ac:dyDescent="0.3">
      <c r="A1160" s="114" t="str">
        <f t="shared" si="171"/>
        <v>2016</v>
      </c>
      <c r="B1160" s="114" t="str">
        <f t="shared" si="166"/>
        <v>290</v>
      </c>
      <c r="C1160" s="114" t="str">
        <f t="shared" si="167"/>
        <v>1/1/2016</v>
      </c>
      <c r="D1160" s="114">
        <f t="shared" si="168"/>
        <v>42370</v>
      </c>
      <c r="E1160" s="114">
        <f t="shared" si="169"/>
        <v>42659</v>
      </c>
      <c r="F1160" s="62">
        <f t="shared" si="170"/>
        <v>42659</v>
      </c>
      <c r="G1160" s="62">
        <f t="shared" si="172"/>
        <v>42659</v>
      </c>
      <c r="H1160" s="87" t="s">
        <v>4143</v>
      </c>
      <c r="I1160" s="117" t="s">
        <v>4144</v>
      </c>
      <c r="J1160" s="69" t="s">
        <v>4145</v>
      </c>
      <c r="K1160" s="68"/>
      <c r="L1160" s="117"/>
      <c r="M1160" s="117"/>
      <c r="N1160" s="117" t="s">
        <v>37</v>
      </c>
      <c r="O1160" s="117"/>
      <c r="P1160" s="117"/>
      <c r="Q1160" s="117" t="s">
        <v>37</v>
      </c>
      <c r="R1160" s="117"/>
      <c r="S1160" s="117"/>
      <c r="T1160" s="117"/>
      <c r="U1160" s="117"/>
      <c r="V1160" s="117" t="s">
        <v>37</v>
      </c>
      <c r="W1160" s="117"/>
      <c r="X1160" s="68"/>
      <c r="Y1160" s="117" t="s">
        <v>37</v>
      </c>
      <c r="Z1160" s="117"/>
      <c r="AA1160" s="85" t="s">
        <v>513</v>
      </c>
    </row>
    <row r="1161" spans="1:27" s="121" customFormat="1" x14ac:dyDescent="0.3">
      <c r="A1161" s="114" t="str">
        <f t="shared" si="171"/>
        <v>2016</v>
      </c>
      <c r="B1161" s="114" t="str">
        <f t="shared" si="166"/>
        <v>299</v>
      </c>
      <c r="C1161" s="114" t="str">
        <f t="shared" si="167"/>
        <v>1/1/2016</v>
      </c>
      <c r="D1161" s="114">
        <f t="shared" si="168"/>
        <v>42370</v>
      </c>
      <c r="E1161" s="114">
        <f t="shared" si="169"/>
        <v>42668</v>
      </c>
      <c r="F1161" s="62">
        <f t="shared" si="170"/>
        <v>42668</v>
      </c>
      <c r="G1161" s="62">
        <f t="shared" si="172"/>
        <v>42668</v>
      </c>
      <c r="H1161" s="87" t="s">
        <v>4146</v>
      </c>
      <c r="I1161" s="117"/>
      <c r="J1161" s="69" t="s">
        <v>599</v>
      </c>
      <c r="K1161" s="68"/>
      <c r="L1161" s="117"/>
      <c r="M1161" s="117" t="s">
        <v>37</v>
      </c>
      <c r="N1161" s="117"/>
      <c r="O1161" s="117"/>
      <c r="P1161" s="117"/>
      <c r="Q1161" s="117"/>
      <c r="R1161" s="117"/>
      <c r="S1161" s="117"/>
      <c r="T1161" s="117"/>
      <c r="U1161" s="117"/>
      <c r="V1161" s="117"/>
      <c r="W1161" s="117"/>
      <c r="X1161" s="68"/>
      <c r="Y1161" s="117"/>
      <c r="Z1161" s="117"/>
      <c r="AA1161" s="85" t="s">
        <v>4147</v>
      </c>
    </row>
    <row r="1162" spans="1:27" s="121" customFormat="1" ht="22.8" x14ac:dyDescent="0.3">
      <c r="A1162" s="114" t="str">
        <f t="shared" si="171"/>
        <v>2016</v>
      </c>
      <c r="B1162" s="114" t="str">
        <f t="shared" si="166"/>
        <v>319</v>
      </c>
      <c r="C1162" s="114" t="str">
        <f t="shared" si="167"/>
        <v>1/1/2016</v>
      </c>
      <c r="D1162" s="114">
        <f t="shared" si="168"/>
        <v>42370</v>
      </c>
      <c r="E1162" s="114">
        <f t="shared" si="169"/>
        <v>42688</v>
      </c>
      <c r="F1162" s="62">
        <f t="shared" si="170"/>
        <v>42688</v>
      </c>
      <c r="G1162" s="62">
        <f t="shared" si="172"/>
        <v>42688</v>
      </c>
      <c r="H1162" s="169" t="s">
        <v>4148</v>
      </c>
      <c r="I1162" s="117"/>
      <c r="J1162" s="69" t="s">
        <v>4149</v>
      </c>
      <c r="K1162" s="68" t="s">
        <v>37</v>
      </c>
      <c r="L1162" s="117"/>
      <c r="M1162" s="117"/>
      <c r="N1162" s="117"/>
      <c r="O1162" s="117"/>
      <c r="P1162" s="117"/>
      <c r="Q1162" s="117"/>
      <c r="R1162" s="117"/>
      <c r="S1162" s="117"/>
      <c r="T1162" s="117"/>
      <c r="U1162" s="117"/>
      <c r="V1162" s="117"/>
      <c r="W1162" s="117"/>
      <c r="X1162" s="68"/>
      <c r="Y1162" s="117"/>
      <c r="Z1162" s="117"/>
      <c r="AA1162" s="83" t="s">
        <v>4150</v>
      </c>
    </row>
    <row r="1163" spans="1:27" s="121" customFormat="1" x14ac:dyDescent="0.3">
      <c r="A1163" s="169" t="str">
        <f t="shared" si="171"/>
        <v>2016</v>
      </c>
      <c r="B1163" s="169" t="str">
        <f t="shared" si="166"/>
        <v>321</v>
      </c>
      <c r="C1163" s="169" t="str">
        <f t="shared" si="167"/>
        <v>1/1/2016</v>
      </c>
      <c r="D1163" s="169">
        <f t="shared" si="168"/>
        <v>42370</v>
      </c>
      <c r="E1163" s="169">
        <f t="shared" si="169"/>
        <v>42690</v>
      </c>
      <c r="F1163" s="170">
        <f t="shared" si="170"/>
        <v>42690</v>
      </c>
      <c r="G1163" s="170">
        <f t="shared" si="172"/>
        <v>42690</v>
      </c>
      <c r="H1163" s="169" t="s">
        <v>4151</v>
      </c>
      <c r="I1163" s="169" t="s">
        <v>4294</v>
      </c>
      <c r="J1163" s="69" t="s">
        <v>4152</v>
      </c>
      <c r="K1163" s="68" t="s">
        <v>37</v>
      </c>
      <c r="L1163" s="169"/>
      <c r="M1163" s="169"/>
      <c r="N1163" s="169"/>
      <c r="O1163" s="169"/>
      <c r="P1163" s="169" t="s">
        <v>37</v>
      </c>
      <c r="Q1163" s="169" t="s">
        <v>37</v>
      </c>
      <c r="R1163" s="169"/>
      <c r="S1163" s="169" t="s">
        <v>37</v>
      </c>
      <c r="T1163" s="169"/>
      <c r="U1163" s="169"/>
      <c r="V1163" s="169"/>
      <c r="W1163" s="169"/>
      <c r="X1163" s="68"/>
      <c r="Y1163" s="169" t="s">
        <v>37</v>
      </c>
      <c r="Z1163" s="169"/>
      <c r="AA1163" s="83" t="s">
        <v>4124</v>
      </c>
    </row>
    <row r="1164" spans="1:27" s="121" customFormat="1" ht="22.8" x14ac:dyDescent="0.3">
      <c r="A1164" s="169" t="str">
        <f t="shared" si="171"/>
        <v>2016</v>
      </c>
      <c r="B1164" s="169" t="str">
        <f t="shared" si="166"/>
        <v>348</v>
      </c>
      <c r="C1164" s="169" t="str">
        <f t="shared" si="167"/>
        <v>1/1/2016</v>
      </c>
      <c r="D1164" s="169">
        <f t="shared" si="168"/>
        <v>42370</v>
      </c>
      <c r="E1164" s="169">
        <f t="shared" si="169"/>
        <v>42717</v>
      </c>
      <c r="F1164" s="170">
        <f t="shared" si="170"/>
        <v>42717</v>
      </c>
      <c r="G1164" s="170">
        <f t="shared" si="172"/>
        <v>42717</v>
      </c>
      <c r="H1164" s="169" t="s">
        <v>4295</v>
      </c>
      <c r="I1164" s="169" t="s">
        <v>4300</v>
      </c>
      <c r="J1164" s="69" t="s">
        <v>4336</v>
      </c>
      <c r="K1164" s="68"/>
      <c r="L1164" s="169"/>
      <c r="M1164" s="169"/>
      <c r="N1164" s="169" t="s">
        <v>37</v>
      </c>
      <c r="O1164" s="169"/>
      <c r="P1164" s="169"/>
      <c r="Q1164" s="169" t="s">
        <v>37</v>
      </c>
      <c r="R1164" s="169"/>
      <c r="S1164" s="169"/>
      <c r="T1164" s="169" t="s">
        <v>37</v>
      </c>
      <c r="U1164" s="169"/>
      <c r="V1164" s="169"/>
      <c r="W1164" s="169"/>
      <c r="X1164" s="68"/>
      <c r="Y1164" s="169" t="s">
        <v>37</v>
      </c>
      <c r="Z1164" s="169"/>
      <c r="AA1164" s="83" t="s">
        <v>3981</v>
      </c>
    </row>
    <row r="1165" spans="1:27" s="121" customFormat="1" x14ac:dyDescent="0.3">
      <c r="A1165" s="169" t="str">
        <f t="shared" si="171"/>
        <v>2016</v>
      </c>
      <c r="B1165" s="169" t="str">
        <f t="shared" si="166"/>
        <v>355</v>
      </c>
      <c r="C1165" s="169" t="str">
        <f t="shared" si="167"/>
        <v>1/1/2016</v>
      </c>
      <c r="D1165" s="169">
        <f t="shared" si="168"/>
        <v>42370</v>
      </c>
      <c r="E1165" s="169">
        <f t="shared" si="169"/>
        <v>42724</v>
      </c>
      <c r="F1165" s="170">
        <f t="shared" si="170"/>
        <v>42724</v>
      </c>
      <c r="G1165" s="170">
        <f t="shared" si="172"/>
        <v>42724</v>
      </c>
      <c r="H1165" s="169" t="s">
        <v>4296</v>
      </c>
      <c r="I1165" s="169" t="s">
        <v>4299</v>
      </c>
      <c r="J1165" s="69" t="s">
        <v>4297</v>
      </c>
      <c r="K1165" s="68" t="s">
        <v>37</v>
      </c>
      <c r="L1165" s="169"/>
      <c r="M1165" s="169"/>
      <c r="N1165" s="169"/>
      <c r="O1165" s="169"/>
      <c r="P1165" s="169" t="s">
        <v>37</v>
      </c>
      <c r="Q1165" s="169" t="s">
        <v>37</v>
      </c>
      <c r="R1165" s="169"/>
      <c r="S1165" s="169" t="s">
        <v>37</v>
      </c>
      <c r="T1165" s="169"/>
      <c r="U1165" s="169"/>
      <c r="V1165" s="169"/>
      <c r="W1165" s="169"/>
      <c r="X1165" s="68"/>
      <c r="Y1165" s="169" t="s">
        <v>37</v>
      </c>
      <c r="Z1165" s="169"/>
      <c r="AA1165" s="83" t="s">
        <v>4298</v>
      </c>
    </row>
    <row r="1166" spans="1:27" s="121" customFormat="1" ht="22.8" x14ac:dyDescent="0.3">
      <c r="A1166" s="114" t="str">
        <f t="shared" si="171"/>
        <v>2016</v>
      </c>
      <c r="B1166" s="114" t="str">
        <f t="shared" si="166"/>
        <v>358</v>
      </c>
      <c r="C1166" s="114" t="str">
        <f t="shared" si="167"/>
        <v>1/1/2016</v>
      </c>
      <c r="D1166" s="114">
        <f t="shared" si="168"/>
        <v>42370</v>
      </c>
      <c r="E1166" s="114">
        <f t="shared" si="169"/>
        <v>42727</v>
      </c>
      <c r="F1166" s="62">
        <f t="shared" si="170"/>
        <v>42727</v>
      </c>
      <c r="G1166" s="62">
        <f t="shared" si="172"/>
        <v>42727</v>
      </c>
      <c r="H1166" s="87" t="s">
        <v>4301</v>
      </c>
      <c r="I1166" s="117" t="s">
        <v>4302</v>
      </c>
      <c r="J1166" s="69" t="s">
        <v>2773</v>
      </c>
      <c r="K1166" s="68" t="s">
        <v>37</v>
      </c>
      <c r="L1166" s="117"/>
      <c r="M1166" s="117"/>
      <c r="N1166" s="117" t="s">
        <v>37</v>
      </c>
      <c r="O1166" s="117"/>
      <c r="P1166" s="117"/>
      <c r="Q1166" s="117" t="s">
        <v>37</v>
      </c>
      <c r="R1166" s="117"/>
      <c r="S1166" s="117"/>
      <c r="T1166" s="117"/>
      <c r="U1166" s="117"/>
      <c r="V1166" s="117"/>
      <c r="W1166" s="117"/>
      <c r="X1166" s="68"/>
      <c r="Y1166" s="117" t="s">
        <v>37</v>
      </c>
      <c r="Z1166" s="117"/>
      <c r="AA1166" s="72" t="s">
        <v>4306</v>
      </c>
    </row>
    <row r="1167" spans="1:27" s="121" customFormat="1" ht="22.8" x14ac:dyDescent="0.3">
      <c r="A1167" s="114" t="str">
        <f t="shared" si="171"/>
        <v>2016</v>
      </c>
      <c r="B1167" s="114" t="str">
        <f t="shared" si="166"/>
        <v>366</v>
      </c>
      <c r="C1167" s="114" t="str">
        <f t="shared" si="167"/>
        <v>1/1/2016</v>
      </c>
      <c r="D1167" s="114">
        <f t="shared" si="168"/>
        <v>42370</v>
      </c>
      <c r="E1167" s="114">
        <f t="shared" si="169"/>
        <v>42735</v>
      </c>
      <c r="F1167" s="62">
        <f t="shared" si="170"/>
        <v>42735</v>
      </c>
      <c r="G1167" s="62">
        <f t="shared" si="172"/>
        <v>42735</v>
      </c>
      <c r="H1167" s="87" t="s">
        <v>4303</v>
      </c>
      <c r="I1167" s="117" t="s">
        <v>4304</v>
      </c>
      <c r="J1167" s="69" t="s">
        <v>2773</v>
      </c>
      <c r="K1167" s="68" t="s">
        <v>37</v>
      </c>
      <c r="L1167" s="117"/>
      <c r="M1167" s="117"/>
      <c r="N1167" s="117" t="s">
        <v>37</v>
      </c>
      <c r="O1167" s="117"/>
      <c r="P1167" s="117"/>
      <c r="Q1167" s="117" t="s">
        <v>37</v>
      </c>
      <c r="R1167" s="117"/>
      <c r="S1167" s="117"/>
      <c r="T1167" s="117"/>
      <c r="U1167" s="117"/>
      <c r="V1167" s="117"/>
      <c r="W1167" s="117"/>
      <c r="X1167" s="68"/>
      <c r="Y1167" s="117" t="s">
        <v>37</v>
      </c>
      <c r="Z1167" s="117"/>
      <c r="AA1167" s="72" t="s">
        <v>4305</v>
      </c>
    </row>
    <row r="1168" spans="1:27" s="121" customFormat="1" ht="22.8" x14ac:dyDescent="0.3">
      <c r="A1168" s="114" t="str">
        <f t="shared" si="171"/>
        <v>2016</v>
      </c>
      <c r="B1168" s="114" t="str">
        <f t="shared" si="166"/>
        <v>366</v>
      </c>
      <c r="C1168" s="114" t="str">
        <f t="shared" si="167"/>
        <v>1/1/2016</v>
      </c>
      <c r="D1168" s="114">
        <f t="shared" si="168"/>
        <v>42370</v>
      </c>
      <c r="E1168" s="114">
        <f t="shared" si="169"/>
        <v>42735</v>
      </c>
      <c r="F1168" s="62">
        <f t="shared" si="170"/>
        <v>42735</v>
      </c>
      <c r="G1168" s="62">
        <f t="shared" si="172"/>
        <v>42735</v>
      </c>
      <c r="H1168" s="117" t="s">
        <v>4308</v>
      </c>
      <c r="I1168" s="117"/>
      <c r="J1168" s="69" t="s">
        <v>4307</v>
      </c>
      <c r="K1168" s="117" t="s">
        <v>37</v>
      </c>
      <c r="L1168" s="117"/>
      <c r="M1168" s="117"/>
      <c r="N1168" s="117"/>
      <c r="O1168" s="117"/>
      <c r="P1168" s="117"/>
      <c r="Q1168" s="117"/>
      <c r="R1168" s="117"/>
      <c r="S1168" s="117"/>
      <c r="T1168" s="117"/>
      <c r="U1168" s="117"/>
      <c r="V1168" s="117"/>
      <c r="W1168" s="117"/>
      <c r="X1168" s="117"/>
      <c r="Y1168" s="117"/>
      <c r="Z1168" s="117"/>
      <c r="AA1168" s="88" t="s">
        <v>4309</v>
      </c>
    </row>
    <row r="1169" spans="1:27" s="121" customFormat="1" x14ac:dyDescent="0.3">
      <c r="A1169" s="169" t="str">
        <f t="shared" si="171"/>
        <v>2017</v>
      </c>
      <c r="B1169" s="169" t="str">
        <f t="shared" si="166"/>
        <v>019</v>
      </c>
      <c r="C1169" s="169" t="str">
        <f t="shared" si="167"/>
        <v>1/1/2017</v>
      </c>
      <c r="D1169" s="169">
        <f t="shared" si="168"/>
        <v>42736</v>
      </c>
      <c r="E1169" s="169">
        <f t="shared" si="169"/>
        <v>42754</v>
      </c>
      <c r="F1169" s="170">
        <f t="shared" si="170"/>
        <v>42754</v>
      </c>
      <c r="G1169" s="170">
        <f t="shared" si="172"/>
        <v>42754</v>
      </c>
      <c r="H1169" s="169" t="s">
        <v>4311</v>
      </c>
      <c r="I1169" s="169" t="s">
        <v>4312</v>
      </c>
      <c r="J1169" s="69" t="s">
        <v>4313</v>
      </c>
      <c r="K1169" s="68" t="s">
        <v>37</v>
      </c>
      <c r="L1169" s="169"/>
      <c r="M1169" s="169"/>
      <c r="N1169" s="169"/>
      <c r="O1169" s="169"/>
      <c r="P1169" s="169" t="s">
        <v>37</v>
      </c>
      <c r="Q1169" s="169" t="s">
        <v>37</v>
      </c>
      <c r="R1169" s="169"/>
      <c r="S1169" s="169" t="s">
        <v>37</v>
      </c>
      <c r="T1169" s="169"/>
      <c r="U1169" s="169"/>
      <c r="V1169" s="169"/>
      <c r="W1169" s="169"/>
      <c r="X1169" s="68"/>
      <c r="Y1169" s="169" t="s">
        <v>37</v>
      </c>
      <c r="Z1169" s="169"/>
      <c r="AA1169" s="83" t="s">
        <v>2581</v>
      </c>
    </row>
    <row r="1170" spans="1:27" s="115" customFormat="1" ht="22.8" x14ac:dyDescent="0.3">
      <c r="A1170" s="114" t="str">
        <f t="shared" si="171"/>
        <v>2017</v>
      </c>
      <c r="B1170" s="114" t="str">
        <f t="shared" si="166"/>
        <v>037</v>
      </c>
      <c r="C1170" s="114" t="str">
        <f t="shared" si="167"/>
        <v>1/1/2017</v>
      </c>
      <c r="D1170" s="114">
        <f t="shared" si="168"/>
        <v>42736</v>
      </c>
      <c r="E1170" s="114">
        <f t="shared" si="169"/>
        <v>42772</v>
      </c>
      <c r="F1170" s="62">
        <f t="shared" si="170"/>
        <v>42772</v>
      </c>
      <c r="G1170" s="62">
        <f t="shared" si="172"/>
        <v>42772</v>
      </c>
      <c r="H1170" s="87" t="s">
        <v>4314</v>
      </c>
      <c r="I1170" s="117"/>
      <c r="J1170" s="69" t="s">
        <v>443</v>
      </c>
      <c r="K1170" s="68" t="s">
        <v>37</v>
      </c>
      <c r="L1170" s="117"/>
      <c r="M1170" s="117"/>
      <c r="N1170" s="117"/>
      <c r="O1170" s="117"/>
      <c r="P1170" s="117"/>
      <c r="Q1170" s="117"/>
      <c r="R1170" s="117"/>
      <c r="S1170" s="117"/>
      <c r="T1170" s="117"/>
      <c r="U1170" s="117"/>
      <c r="V1170" s="117"/>
      <c r="W1170" s="117"/>
      <c r="X1170" s="68"/>
      <c r="Y1170" s="117"/>
      <c r="Z1170" s="117"/>
      <c r="AA1170" s="88" t="s">
        <v>4315</v>
      </c>
    </row>
    <row r="1171" spans="1:27" s="121" customFormat="1" x14ac:dyDescent="0.3">
      <c r="A1171" s="169" t="str">
        <f t="shared" si="171"/>
        <v>2017</v>
      </c>
      <c r="B1171" s="169" t="str">
        <f t="shared" si="166"/>
        <v>048</v>
      </c>
      <c r="C1171" s="169" t="str">
        <f t="shared" si="167"/>
        <v>1/1/2017</v>
      </c>
      <c r="D1171" s="169">
        <f t="shared" si="168"/>
        <v>42736</v>
      </c>
      <c r="E1171" s="169">
        <f t="shared" si="169"/>
        <v>42783</v>
      </c>
      <c r="F1171" s="170">
        <f t="shared" si="170"/>
        <v>42783</v>
      </c>
      <c r="G1171" s="170">
        <f t="shared" si="172"/>
        <v>42783</v>
      </c>
      <c r="H1171" s="169" t="s">
        <v>4316</v>
      </c>
      <c r="I1171" s="169" t="s">
        <v>4319</v>
      </c>
      <c r="J1171" s="69" t="s">
        <v>4317</v>
      </c>
      <c r="K1171" s="68" t="s">
        <v>37</v>
      </c>
      <c r="L1171" s="169"/>
      <c r="M1171" s="169"/>
      <c r="N1171" s="169"/>
      <c r="O1171" s="169"/>
      <c r="P1171" s="169" t="s">
        <v>37</v>
      </c>
      <c r="Q1171" s="169" t="s">
        <v>37</v>
      </c>
      <c r="R1171" s="169"/>
      <c r="S1171" s="169" t="s">
        <v>37</v>
      </c>
      <c r="T1171" s="169"/>
      <c r="U1171" s="169"/>
      <c r="V1171" s="169"/>
      <c r="W1171" s="169"/>
      <c r="X1171" s="68"/>
      <c r="Y1171" s="169" t="s">
        <v>37</v>
      </c>
      <c r="Z1171" s="169"/>
      <c r="AA1171" s="83" t="s">
        <v>4318</v>
      </c>
    </row>
    <row r="1172" spans="1:27" s="121" customFormat="1" ht="39" customHeight="1" x14ac:dyDescent="0.3">
      <c r="A1172" s="114" t="str">
        <f t="shared" si="171"/>
        <v>2017</v>
      </c>
      <c r="B1172" s="114" t="str">
        <f t="shared" si="166"/>
        <v>049</v>
      </c>
      <c r="C1172" s="114" t="str">
        <f t="shared" si="167"/>
        <v>1/1/2017</v>
      </c>
      <c r="D1172" s="114">
        <f t="shared" si="168"/>
        <v>42736</v>
      </c>
      <c r="E1172" s="114">
        <f t="shared" si="169"/>
        <v>42784</v>
      </c>
      <c r="F1172" s="62">
        <f t="shared" si="170"/>
        <v>42784</v>
      </c>
      <c r="G1172" s="62">
        <f t="shared" si="172"/>
        <v>42784</v>
      </c>
      <c r="H1172" s="87" t="s">
        <v>4320</v>
      </c>
      <c r="I1172" s="117" t="s">
        <v>4321</v>
      </c>
      <c r="J1172" s="69" t="s">
        <v>4322</v>
      </c>
      <c r="K1172" s="68"/>
      <c r="L1172" s="117"/>
      <c r="M1172" s="117"/>
      <c r="N1172" s="117" t="s">
        <v>37</v>
      </c>
      <c r="O1172" s="117"/>
      <c r="P1172" s="117"/>
      <c r="Q1172" s="117" t="s">
        <v>37</v>
      </c>
      <c r="R1172" s="117"/>
      <c r="S1172" s="117"/>
      <c r="T1172" s="117"/>
      <c r="U1172" s="117"/>
      <c r="V1172" s="117" t="s">
        <v>37</v>
      </c>
      <c r="W1172" s="117"/>
      <c r="X1172" s="68"/>
      <c r="Y1172" s="117" t="s">
        <v>37</v>
      </c>
      <c r="Z1172" s="117"/>
      <c r="AA1172" s="85" t="s">
        <v>513</v>
      </c>
    </row>
    <row r="1173" spans="1:27" s="121" customFormat="1" x14ac:dyDescent="0.3">
      <c r="A1173" s="114" t="str">
        <f t="shared" si="171"/>
        <v>2017</v>
      </c>
      <c r="B1173" s="114" t="str">
        <f t="shared" si="166"/>
        <v>051</v>
      </c>
      <c r="C1173" s="114" t="str">
        <f t="shared" si="167"/>
        <v>1/1/2017</v>
      </c>
      <c r="D1173" s="114">
        <f t="shared" si="168"/>
        <v>42736</v>
      </c>
      <c r="E1173" s="114">
        <f t="shared" si="169"/>
        <v>42786</v>
      </c>
      <c r="F1173" s="62">
        <f t="shared" si="170"/>
        <v>42786</v>
      </c>
      <c r="G1173" s="62">
        <f t="shared" si="172"/>
        <v>42786</v>
      </c>
      <c r="H1173" s="68" t="s">
        <v>4323</v>
      </c>
      <c r="I1173" s="117"/>
      <c r="J1173" s="69" t="s">
        <v>4324</v>
      </c>
      <c r="K1173" s="68" t="s">
        <v>37</v>
      </c>
      <c r="L1173" s="117"/>
      <c r="M1173" s="117"/>
      <c r="N1173" s="117"/>
      <c r="O1173" s="117"/>
      <c r="P1173" s="117"/>
      <c r="Q1173" s="117" t="s">
        <v>37</v>
      </c>
      <c r="R1173" s="98"/>
      <c r="S1173" s="117"/>
      <c r="T1173" s="117"/>
      <c r="U1173" s="117"/>
      <c r="V1173" s="117"/>
      <c r="W1173" s="117"/>
      <c r="X1173" s="68"/>
      <c r="Y1173" s="117"/>
      <c r="Z1173" s="117"/>
      <c r="AA1173" s="83" t="s">
        <v>4325</v>
      </c>
    </row>
    <row r="1174" spans="1:27" s="121" customFormat="1" x14ac:dyDescent="0.3">
      <c r="A1174" s="114" t="str">
        <f t="shared" si="171"/>
        <v>2017</v>
      </c>
      <c r="B1174" s="114" t="str">
        <f t="shared" si="166"/>
        <v>054</v>
      </c>
      <c r="C1174" s="114" t="str">
        <f t="shared" si="167"/>
        <v>1/1/2017</v>
      </c>
      <c r="D1174" s="114">
        <f t="shared" si="168"/>
        <v>42736</v>
      </c>
      <c r="E1174" s="114">
        <f t="shared" si="169"/>
        <v>42789</v>
      </c>
      <c r="F1174" s="62">
        <f t="shared" si="170"/>
        <v>42789</v>
      </c>
      <c r="G1174" s="62">
        <f t="shared" si="172"/>
        <v>42789</v>
      </c>
      <c r="H1174" s="87" t="s">
        <v>4326</v>
      </c>
      <c r="I1174" s="117" t="s">
        <v>4327</v>
      </c>
      <c r="J1174" s="69" t="s">
        <v>2773</v>
      </c>
      <c r="K1174" s="68" t="s">
        <v>37</v>
      </c>
      <c r="L1174" s="117"/>
      <c r="M1174" s="117"/>
      <c r="N1174" s="117" t="s">
        <v>37</v>
      </c>
      <c r="O1174" s="117"/>
      <c r="P1174" s="117"/>
      <c r="Q1174" s="117" t="s">
        <v>37</v>
      </c>
      <c r="R1174" s="117"/>
      <c r="S1174" s="117"/>
      <c r="T1174" s="117"/>
      <c r="U1174" s="117"/>
      <c r="V1174" s="117"/>
      <c r="W1174" s="117"/>
      <c r="X1174" s="68"/>
      <c r="Y1174" s="117" t="s">
        <v>37</v>
      </c>
      <c r="Z1174" s="117"/>
      <c r="AA1174" s="72" t="s">
        <v>4328</v>
      </c>
    </row>
    <row r="1175" spans="1:27" s="121" customFormat="1" x14ac:dyDescent="0.3">
      <c r="A1175" s="114" t="str">
        <f t="shared" si="171"/>
        <v>2017</v>
      </c>
      <c r="B1175" s="114" t="str">
        <f t="shared" si="166"/>
        <v>066</v>
      </c>
      <c r="C1175" s="114" t="str">
        <f t="shared" si="167"/>
        <v>1/1/2017</v>
      </c>
      <c r="D1175" s="114">
        <f t="shared" si="168"/>
        <v>42736</v>
      </c>
      <c r="E1175" s="114">
        <f t="shared" si="169"/>
        <v>42801</v>
      </c>
      <c r="F1175" s="62">
        <f t="shared" si="170"/>
        <v>42801</v>
      </c>
      <c r="G1175" s="62">
        <f t="shared" si="172"/>
        <v>42801</v>
      </c>
      <c r="H1175" s="87" t="s">
        <v>4329</v>
      </c>
      <c r="I1175" s="87" t="s">
        <v>4329</v>
      </c>
      <c r="J1175" s="69" t="s">
        <v>2773</v>
      </c>
      <c r="K1175" s="68" t="s">
        <v>37</v>
      </c>
      <c r="L1175" s="117"/>
      <c r="M1175" s="117"/>
      <c r="N1175" s="117" t="s">
        <v>37</v>
      </c>
      <c r="O1175" s="117"/>
      <c r="P1175" s="117"/>
      <c r="Q1175" s="117" t="s">
        <v>37</v>
      </c>
      <c r="R1175" s="117"/>
      <c r="S1175" s="117"/>
      <c r="T1175" s="117"/>
      <c r="U1175" s="117"/>
      <c r="V1175" s="117"/>
      <c r="W1175" s="117"/>
      <c r="X1175" s="68"/>
      <c r="Y1175" s="117" t="s">
        <v>37</v>
      </c>
      <c r="Z1175" s="117"/>
      <c r="AA1175" s="72" t="s">
        <v>4328</v>
      </c>
    </row>
    <row r="1176" spans="1:27" s="121" customFormat="1" x14ac:dyDescent="0.3">
      <c r="A1176" s="114" t="str">
        <f t="shared" si="171"/>
        <v>2017</v>
      </c>
      <c r="B1176" s="114" t="str">
        <f t="shared" si="166"/>
        <v>069</v>
      </c>
      <c r="C1176" s="114" t="str">
        <f t="shared" si="167"/>
        <v>1/1/2017</v>
      </c>
      <c r="D1176" s="114">
        <f t="shared" si="168"/>
        <v>42736</v>
      </c>
      <c r="E1176" s="114">
        <f t="shared" si="169"/>
        <v>42804</v>
      </c>
      <c r="F1176" s="62">
        <f t="shared" si="170"/>
        <v>42804</v>
      </c>
      <c r="G1176" s="62">
        <f t="shared" si="172"/>
        <v>42804</v>
      </c>
      <c r="H1176" s="87" t="s">
        <v>4330</v>
      </c>
      <c r="I1176" s="87" t="s">
        <v>4330</v>
      </c>
      <c r="J1176" s="69" t="s">
        <v>2773</v>
      </c>
      <c r="K1176" s="68" t="s">
        <v>37</v>
      </c>
      <c r="L1176" s="117"/>
      <c r="M1176" s="117"/>
      <c r="N1176" s="117" t="s">
        <v>37</v>
      </c>
      <c r="O1176" s="117"/>
      <c r="P1176" s="117"/>
      <c r="Q1176" s="117" t="s">
        <v>37</v>
      </c>
      <c r="R1176" s="117"/>
      <c r="S1176" s="117"/>
      <c r="T1176" s="117"/>
      <c r="U1176" s="117"/>
      <c r="V1176" s="117"/>
      <c r="W1176" s="117"/>
      <c r="X1176" s="68"/>
      <c r="Y1176" s="117" t="s">
        <v>37</v>
      </c>
      <c r="Z1176" s="117"/>
      <c r="AA1176" s="72" t="s">
        <v>4328</v>
      </c>
    </row>
    <row r="1177" spans="1:27" s="121" customFormat="1" ht="22.8" x14ac:dyDescent="0.3">
      <c r="A1177" s="169" t="str">
        <f t="shared" si="171"/>
        <v>2017</v>
      </c>
      <c r="B1177" s="169" t="str">
        <f t="shared" si="166"/>
        <v>075</v>
      </c>
      <c r="C1177" s="169" t="str">
        <f t="shared" si="167"/>
        <v>1/1/2017</v>
      </c>
      <c r="D1177" s="169">
        <f t="shared" si="168"/>
        <v>42736</v>
      </c>
      <c r="E1177" s="169">
        <f t="shared" si="169"/>
        <v>42810</v>
      </c>
      <c r="F1177" s="170">
        <f t="shared" si="170"/>
        <v>42810</v>
      </c>
      <c r="G1177" s="170">
        <f t="shared" si="172"/>
        <v>42810</v>
      </c>
      <c r="H1177" s="169" t="s">
        <v>4331</v>
      </c>
      <c r="I1177" s="169" t="s">
        <v>4332</v>
      </c>
      <c r="J1177" s="69" t="s">
        <v>4335</v>
      </c>
      <c r="K1177" s="68"/>
      <c r="L1177" s="169"/>
      <c r="M1177" s="169"/>
      <c r="N1177" s="169" t="s">
        <v>37</v>
      </c>
      <c r="O1177" s="169"/>
      <c r="P1177" s="169"/>
      <c r="Q1177" s="169" t="s">
        <v>37</v>
      </c>
      <c r="R1177" s="169"/>
      <c r="S1177" s="169"/>
      <c r="T1177" s="169" t="s">
        <v>37</v>
      </c>
      <c r="U1177" s="169"/>
      <c r="V1177" s="169"/>
      <c r="W1177" s="169"/>
      <c r="X1177" s="68"/>
      <c r="Y1177" s="169" t="s">
        <v>37</v>
      </c>
      <c r="Z1177" s="169"/>
      <c r="AA1177" s="83" t="s">
        <v>3981</v>
      </c>
    </row>
    <row r="1178" spans="1:27" s="121" customFormat="1" x14ac:dyDescent="0.3">
      <c r="A1178" s="169" t="str">
        <f t="shared" si="171"/>
        <v>2017</v>
      </c>
      <c r="B1178" s="169" t="str">
        <f t="shared" si="166"/>
        <v>081</v>
      </c>
      <c r="C1178" s="169" t="str">
        <f t="shared" si="167"/>
        <v>1/1/2017</v>
      </c>
      <c r="D1178" s="169">
        <f t="shared" si="168"/>
        <v>42736</v>
      </c>
      <c r="E1178" s="169">
        <f t="shared" si="169"/>
        <v>42816</v>
      </c>
      <c r="F1178" s="170">
        <f t="shared" si="170"/>
        <v>42816</v>
      </c>
      <c r="G1178" s="170">
        <f t="shared" si="172"/>
        <v>42816</v>
      </c>
      <c r="H1178" s="169" t="s">
        <v>4337</v>
      </c>
      <c r="I1178" s="169" t="s">
        <v>4340</v>
      </c>
      <c r="J1178" s="69" t="s">
        <v>4338</v>
      </c>
      <c r="K1178" s="68" t="s">
        <v>37</v>
      </c>
      <c r="L1178" s="169"/>
      <c r="M1178" s="169"/>
      <c r="N1178" s="169"/>
      <c r="O1178" s="169"/>
      <c r="P1178" s="169" t="s">
        <v>37</v>
      </c>
      <c r="Q1178" s="169" t="s">
        <v>37</v>
      </c>
      <c r="R1178" s="169"/>
      <c r="S1178" s="169" t="s">
        <v>37</v>
      </c>
      <c r="T1178" s="169"/>
      <c r="U1178" s="169"/>
      <c r="V1178" s="169"/>
      <c r="W1178" s="169"/>
      <c r="X1178" s="68"/>
      <c r="Y1178" s="169" t="s">
        <v>37</v>
      </c>
      <c r="Z1178" s="169"/>
      <c r="AA1178" s="83" t="s">
        <v>4339</v>
      </c>
    </row>
    <row r="1179" spans="1:27" s="121" customFormat="1" x14ac:dyDescent="0.3">
      <c r="A1179" s="169" t="str">
        <f t="shared" si="171"/>
        <v>2017</v>
      </c>
      <c r="B1179" s="169" t="str">
        <f t="shared" si="166"/>
        <v>114</v>
      </c>
      <c r="C1179" s="169" t="str">
        <f t="shared" si="167"/>
        <v>1/1/2017</v>
      </c>
      <c r="D1179" s="169">
        <f t="shared" si="168"/>
        <v>42736</v>
      </c>
      <c r="E1179" s="169">
        <f t="shared" si="169"/>
        <v>42849</v>
      </c>
      <c r="F1179" s="170">
        <f t="shared" si="170"/>
        <v>42849</v>
      </c>
      <c r="G1179" s="170">
        <f t="shared" si="172"/>
        <v>42849</v>
      </c>
      <c r="H1179" s="169" t="s">
        <v>4341</v>
      </c>
      <c r="I1179" s="169" t="s">
        <v>4343</v>
      </c>
      <c r="J1179" s="69" t="s">
        <v>4342</v>
      </c>
      <c r="K1179" s="68" t="s">
        <v>37</v>
      </c>
      <c r="L1179" s="169"/>
      <c r="M1179" s="169"/>
      <c r="N1179" s="169"/>
      <c r="O1179" s="169"/>
      <c r="P1179" s="169" t="s">
        <v>37</v>
      </c>
      <c r="Q1179" s="169" t="s">
        <v>37</v>
      </c>
      <c r="R1179" s="169"/>
      <c r="S1179" s="169" t="s">
        <v>37</v>
      </c>
      <c r="T1179" s="169"/>
      <c r="U1179" s="169"/>
      <c r="V1179" s="169"/>
      <c r="W1179" s="169"/>
      <c r="X1179" s="68"/>
      <c r="Y1179" s="169" t="s">
        <v>37</v>
      </c>
      <c r="Z1179" s="169"/>
      <c r="AA1179" s="83" t="s">
        <v>4061</v>
      </c>
    </row>
    <row r="1180" spans="1:27" s="121" customFormat="1" ht="57" x14ac:dyDescent="0.3">
      <c r="A1180" s="114" t="str">
        <f t="shared" si="171"/>
        <v>2017</v>
      </c>
      <c r="B1180" s="114" t="str">
        <f t="shared" si="166"/>
        <v>120</v>
      </c>
      <c r="C1180" s="114" t="str">
        <f t="shared" si="167"/>
        <v>1/1/2017</v>
      </c>
      <c r="D1180" s="114">
        <f t="shared" si="168"/>
        <v>42736</v>
      </c>
      <c r="E1180" s="114">
        <f t="shared" si="169"/>
        <v>42855</v>
      </c>
      <c r="F1180" s="62">
        <f t="shared" si="170"/>
        <v>42855</v>
      </c>
      <c r="G1180" s="62">
        <f t="shared" si="172"/>
        <v>42855</v>
      </c>
      <c r="H1180" s="87" t="s">
        <v>4344</v>
      </c>
      <c r="I1180" s="87" t="s">
        <v>4345</v>
      </c>
      <c r="J1180" s="69" t="s">
        <v>2773</v>
      </c>
      <c r="K1180" s="68" t="s">
        <v>37</v>
      </c>
      <c r="L1180" s="117"/>
      <c r="M1180" s="117"/>
      <c r="N1180" s="117" t="s">
        <v>37</v>
      </c>
      <c r="O1180" s="117"/>
      <c r="P1180" s="117"/>
      <c r="Q1180" s="117" t="s">
        <v>37</v>
      </c>
      <c r="R1180" s="117"/>
      <c r="S1180" s="117"/>
      <c r="T1180" s="117"/>
      <c r="U1180" s="117"/>
      <c r="V1180" s="117"/>
      <c r="W1180" s="117"/>
      <c r="X1180" s="68"/>
      <c r="Y1180" s="117" t="s">
        <v>37</v>
      </c>
      <c r="Z1180" s="117"/>
      <c r="AA1180" s="72" t="s">
        <v>4346</v>
      </c>
    </row>
    <row r="1181" spans="1:27" s="121" customFormat="1" x14ac:dyDescent="0.3">
      <c r="A1181" s="114" t="str">
        <f t="shared" si="171"/>
        <v>2017</v>
      </c>
      <c r="B1181" s="114" t="str">
        <f t="shared" si="166"/>
        <v>138</v>
      </c>
      <c r="C1181" s="114" t="str">
        <f t="shared" si="167"/>
        <v>1/1/2017</v>
      </c>
      <c r="D1181" s="114">
        <f t="shared" si="168"/>
        <v>42736</v>
      </c>
      <c r="E1181" s="114">
        <f t="shared" si="169"/>
        <v>42873</v>
      </c>
      <c r="F1181" s="62">
        <f t="shared" si="170"/>
        <v>42873</v>
      </c>
      <c r="G1181" s="62">
        <f t="shared" si="172"/>
        <v>42873</v>
      </c>
      <c r="H1181" s="87" t="s">
        <v>4349</v>
      </c>
      <c r="I1181" s="117" t="s">
        <v>4347</v>
      </c>
      <c r="J1181" s="69" t="s">
        <v>4348</v>
      </c>
      <c r="K1181" s="68"/>
      <c r="L1181" s="117"/>
      <c r="M1181" s="117"/>
      <c r="N1181" s="117" t="s">
        <v>37</v>
      </c>
      <c r="O1181" s="117"/>
      <c r="P1181" s="117"/>
      <c r="Q1181" s="117" t="s">
        <v>37</v>
      </c>
      <c r="R1181" s="117"/>
      <c r="S1181" s="117"/>
      <c r="T1181" s="117"/>
      <c r="U1181" s="117"/>
      <c r="V1181" s="117" t="s">
        <v>37</v>
      </c>
      <c r="W1181" s="117"/>
      <c r="X1181" s="68"/>
      <c r="Y1181" s="117" t="s">
        <v>37</v>
      </c>
      <c r="Z1181" s="117"/>
      <c r="AA1181" s="85" t="s">
        <v>513</v>
      </c>
    </row>
    <row r="1182" spans="1:27" s="121" customFormat="1" x14ac:dyDescent="0.3">
      <c r="A1182" s="169" t="str">
        <f t="shared" si="171"/>
        <v>2017</v>
      </c>
      <c r="B1182" s="169" t="str">
        <f t="shared" si="166"/>
        <v>142</v>
      </c>
      <c r="C1182" s="169" t="str">
        <f t="shared" si="167"/>
        <v>1/1/2017</v>
      </c>
      <c r="D1182" s="169">
        <f t="shared" si="168"/>
        <v>42736</v>
      </c>
      <c r="E1182" s="169">
        <f t="shared" si="169"/>
        <v>42877</v>
      </c>
      <c r="F1182" s="170">
        <f t="shared" si="170"/>
        <v>42877</v>
      </c>
      <c r="G1182" s="170">
        <f t="shared" si="172"/>
        <v>42877</v>
      </c>
      <c r="H1182" s="169" t="s">
        <v>4350</v>
      </c>
      <c r="I1182" s="169" t="s">
        <v>4351</v>
      </c>
      <c r="J1182" s="69" t="s">
        <v>4353</v>
      </c>
      <c r="K1182" s="68" t="s">
        <v>37</v>
      </c>
      <c r="L1182" s="169"/>
      <c r="M1182" s="169"/>
      <c r="N1182" s="169"/>
      <c r="O1182" s="169"/>
      <c r="P1182" s="169" t="s">
        <v>37</v>
      </c>
      <c r="Q1182" s="169" t="s">
        <v>37</v>
      </c>
      <c r="R1182" s="169"/>
      <c r="S1182" s="169" t="s">
        <v>37</v>
      </c>
      <c r="T1182" s="169"/>
      <c r="U1182" s="169"/>
      <c r="V1182" s="169"/>
      <c r="W1182" s="169"/>
      <c r="X1182" s="68"/>
      <c r="Y1182" s="169" t="s">
        <v>37</v>
      </c>
      <c r="Z1182" s="169"/>
      <c r="AA1182" s="83" t="s">
        <v>4352</v>
      </c>
    </row>
    <row r="1183" spans="1:27" s="121" customFormat="1" x14ac:dyDescent="0.3">
      <c r="A1183" s="114" t="str">
        <f t="shared" si="171"/>
        <v>2017</v>
      </c>
      <c r="B1183" s="114" t="str">
        <f t="shared" si="166"/>
        <v>159</v>
      </c>
      <c r="C1183" s="114" t="str">
        <f t="shared" si="167"/>
        <v>1/1/2017</v>
      </c>
      <c r="D1183" s="114">
        <f t="shared" si="168"/>
        <v>42736</v>
      </c>
      <c r="E1183" s="114">
        <f t="shared" si="169"/>
        <v>42894</v>
      </c>
      <c r="F1183" s="62">
        <f t="shared" si="170"/>
        <v>42894</v>
      </c>
      <c r="G1183" s="62">
        <f t="shared" si="172"/>
        <v>42894</v>
      </c>
      <c r="H1183" s="87" t="s">
        <v>4354</v>
      </c>
      <c r="I1183" s="87" t="s">
        <v>4355</v>
      </c>
      <c r="J1183" s="69" t="s">
        <v>4356</v>
      </c>
      <c r="K1183" s="68"/>
      <c r="L1183" s="117"/>
      <c r="M1183" s="117"/>
      <c r="N1183" s="117" t="s">
        <v>37</v>
      </c>
      <c r="O1183" s="117"/>
      <c r="P1183" s="117"/>
      <c r="Q1183" s="117" t="s">
        <v>37</v>
      </c>
      <c r="R1183" s="117"/>
      <c r="S1183" s="117"/>
      <c r="T1183" s="117"/>
      <c r="U1183" s="117"/>
      <c r="V1183" s="117" t="s">
        <v>37</v>
      </c>
      <c r="W1183" s="117"/>
      <c r="X1183" s="68"/>
      <c r="Y1183" s="117" t="s">
        <v>37</v>
      </c>
      <c r="Z1183" s="117"/>
      <c r="AA1183" s="85" t="s">
        <v>513</v>
      </c>
    </row>
    <row r="1184" spans="1:27" s="121" customFormat="1" ht="22.8" x14ac:dyDescent="0.3">
      <c r="A1184" s="169" t="str">
        <f t="shared" si="171"/>
        <v>2017</v>
      </c>
      <c r="B1184" s="169" t="str">
        <f t="shared" si="166"/>
        <v>164</v>
      </c>
      <c r="C1184" s="169" t="str">
        <f t="shared" si="167"/>
        <v>1/1/2017</v>
      </c>
      <c r="D1184" s="169">
        <f t="shared" si="168"/>
        <v>42736</v>
      </c>
      <c r="E1184" s="169">
        <f t="shared" si="169"/>
        <v>42899</v>
      </c>
      <c r="F1184" s="170">
        <f t="shared" si="170"/>
        <v>42899</v>
      </c>
      <c r="G1184" s="170">
        <f t="shared" si="172"/>
        <v>42899</v>
      </c>
      <c r="H1184" s="169" t="s">
        <v>4357</v>
      </c>
      <c r="I1184" s="169" t="s">
        <v>4358</v>
      </c>
      <c r="J1184" s="69" t="s">
        <v>4359</v>
      </c>
      <c r="K1184" s="68"/>
      <c r="L1184" s="169"/>
      <c r="M1184" s="169"/>
      <c r="N1184" s="169" t="s">
        <v>37</v>
      </c>
      <c r="O1184" s="169"/>
      <c r="P1184" s="169"/>
      <c r="Q1184" s="169" t="s">
        <v>37</v>
      </c>
      <c r="R1184" s="169"/>
      <c r="S1184" s="169"/>
      <c r="T1184" s="169" t="s">
        <v>37</v>
      </c>
      <c r="U1184" s="169"/>
      <c r="V1184" s="169"/>
      <c r="W1184" s="169"/>
      <c r="X1184" s="68"/>
      <c r="Y1184" s="169" t="s">
        <v>37</v>
      </c>
      <c r="Z1184" s="169"/>
      <c r="AA1184" s="83" t="s">
        <v>3981</v>
      </c>
    </row>
    <row r="1185" spans="1:27" s="173" customFormat="1" x14ac:dyDescent="0.3">
      <c r="A1185" s="114" t="str">
        <f t="shared" si="171"/>
        <v>2017</v>
      </c>
      <c r="B1185" s="114" t="str">
        <f t="shared" si="166"/>
        <v>165</v>
      </c>
      <c r="C1185" s="114" t="str">
        <f t="shared" si="167"/>
        <v>1/1/2017</v>
      </c>
      <c r="D1185" s="114">
        <f t="shared" si="168"/>
        <v>42736</v>
      </c>
      <c r="E1185" s="114">
        <f t="shared" si="169"/>
        <v>42900</v>
      </c>
      <c r="F1185" s="62">
        <f t="shared" si="170"/>
        <v>42900</v>
      </c>
      <c r="G1185" s="62">
        <f t="shared" si="172"/>
        <v>42900</v>
      </c>
      <c r="H1185" s="117" t="s">
        <v>4361</v>
      </c>
      <c r="I1185" s="117" t="s">
        <v>4362</v>
      </c>
      <c r="J1185" s="86" t="s">
        <v>4360</v>
      </c>
      <c r="K1185" s="117" t="s">
        <v>37</v>
      </c>
      <c r="L1185" s="117"/>
      <c r="M1185" s="117"/>
      <c r="N1185" s="117"/>
      <c r="O1185" s="117"/>
      <c r="P1185" s="117"/>
      <c r="Q1185" s="117"/>
      <c r="R1185" s="117" t="s">
        <v>37</v>
      </c>
      <c r="S1185" s="117"/>
      <c r="T1185" s="117"/>
      <c r="U1185" s="117"/>
      <c r="V1185" s="117"/>
      <c r="W1185" s="117"/>
      <c r="X1185" s="117"/>
      <c r="Y1185" s="117"/>
      <c r="Z1185" s="117"/>
      <c r="AA1185" s="86" t="s">
        <v>868</v>
      </c>
    </row>
    <row r="1186" spans="1:27" s="121" customFormat="1" x14ac:dyDescent="0.3">
      <c r="A1186" s="169" t="str">
        <f t="shared" si="171"/>
        <v>2017</v>
      </c>
      <c r="B1186" s="169" t="str">
        <f t="shared" si="166"/>
        <v>180</v>
      </c>
      <c r="C1186" s="169" t="str">
        <f t="shared" si="167"/>
        <v>1/1/2017</v>
      </c>
      <c r="D1186" s="169">
        <f t="shared" si="168"/>
        <v>42736</v>
      </c>
      <c r="E1186" s="169">
        <f t="shared" si="169"/>
        <v>42915</v>
      </c>
      <c r="F1186" s="170">
        <f t="shared" si="170"/>
        <v>42915</v>
      </c>
      <c r="G1186" s="170">
        <f t="shared" si="172"/>
        <v>42915</v>
      </c>
      <c r="H1186" s="169" t="s">
        <v>4364</v>
      </c>
      <c r="I1186" s="169" t="s">
        <v>4365</v>
      </c>
      <c r="J1186" s="69" t="s">
        <v>4363</v>
      </c>
      <c r="K1186" s="68" t="s">
        <v>37</v>
      </c>
      <c r="L1186" s="169"/>
      <c r="M1186" s="169"/>
      <c r="N1186" s="169"/>
      <c r="O1186" s="169"/>
      <c r="P1186" s="169" t="s">
        <v>37</v>
      </c>
      <c r="Q1186" s="169" t="s">
        <v>37</v>
      </c>
      <c r="R1186" s="169"/>
      <c r="S1186" s="169" t="s">
        <v>37</v>
      </c>
      <c r="T1186" s="169"/>
      <c r="U1186" s="169"/>
      <c r="V1186" s="169"/>
      <c r="W1186" s="169"/>
      <c r="X1186" s="68"/>
      <c r="Y1186" s="169" t="s">
        <v>37</v>
      </c>
      <c r="Z1186" s="169"/>
      <c r="AA1186" s="83" t="s">
        <v>4120</v>
      </c>
    </row>
    <row r="1187" spans="1:27" s="121" customFormat="1" x14ac:dyDescent="0.3">
      <c r="A1187" s="114" t="str">
        <f t="shared" si="171"/>
        <v>2017</v>
      </c>
      <c r="B1187" s="114" t="str">
        <f t="shared" si="166"/>
        <v>193</v>
      </c>
      <c r="C1187" s="114" t="str">
        <f t="shared" si="167"/>
        <v>1/1/2017</v>
      </c>
      <c r="D1187" s="114">
        <f t="shared" si="168"/>
        <v>42736</v>
      </c>
      <c r="E1187" s="114">
        <f t="shared" si="169"/>
        <v>42928</v>
      </c>
      <c r="F1187" s="62">
        <f t="shared" si="170"/>
        <v>42928</v>
      </c>
      <c r="G1187" s="62">
        <f t="shared" si="172"/>
        <v>42928</v>
      </c>
      <c r="H1187" s="87" t="s">
        <v>4367</v>
      </c>
      <c r="I1187" s="117"/>
      <c r="J1187" s="69" t="s">
        <v>599</v>
      </c>
      <c r="K1187" s="68"/>
      <c r="L1187" s="117"/>
      <c r="M1187" s="117" t="s">
        <v>37</v>
      </c>
      <c r="N1187" s="117"/>
      <c r="O1187" s="117"/>
      <c r="P1187" s="117"/>
      <c r="Q1187" s="117"/>
      <c r="R1187" s="117"/>
      <c r="S1187" s="117"/>
      <c r="T1187" s="117"/>
      <c r="U1187" s="117"/>
      <c r="V1187" s="117"/>
      <c r="W1187" s="117"/>
      <c r="X1187" s="68"/>
      <c r="Y1187" s="117"/>
      <c r="Z1187" s="117"/>
      <c r="AA1187" s="85" t="s">
        <v>4366</v>
      </c>
    </row>
    <row r="1188" spans="1:27" s="121" customFormat="1" x14ac:dyDescent="0.3">
      <c r="A1188" s="169" t="str">
        <f t="shared" si="171"/>
        <v>2017</v>
      </c>
      <c r="B1188" s="169" t="str">
        <f t="shared" si="166"/>
        <v>212</v>
      </c>
      <c r="C1188" s="169" t="str">
        <f t="shared" si="167"/>
        <v>1/1/2017</v>
      </c>
      <c r="D1188" s="169">
        <f t="shared" si="168"/>
        <v>42736</v>
      </c>
      <c r="E1188" s="169">
        <f t="shared" si="169"/>
        <v>42947</v>
      </c>
      <c r="F1188" s="170">
        <f t="shared" si="170"/>
        <v>42947</v>
      </c>
      <c r="G1188" s="170">
        <f t="shared" si="172"/>
        <v>42947</v>
      </c>
      <c r="H1188" s="169" t="s">
        <v>4370</v>
      </c>
      <c r="I1188" s="169" t="s">
        <v>4371</v>
      </c>
      <c r="J1188" s="69" t="s">
        <v>4368</v>
      </c>
      <c r="K1188" s="68" t="s">
        <v>37</v>
      </c>
      <c r="L1188" s="169"/>
      <c r="M1188" s="169"/>
      <c r="N1188" s="169"/>
      <c r="O1188" s="169"/>
      <c r="P1188" s="169" t="s">
        <v>37</v>
      </c>
      <c r="Q1188" s="169" t="s">
        <v>37</v>
      </c>
      <c r="R1188" s="169"/>
      <c r="S1188" s="169" t="s">
        <v>37</v>
      </c>
      <c r="T1188" s="169"/>
      <c r="U1188" s="169"/>
      <c r="V1188" s="169"/>
      <c r="W1188" s="169"/>
      <c r="X1188" s="68"/>
      <c r="Y1188" s="169" t="s">
        <v>37</v>
      </c>
      <c r="Z1188" s="169"/>
      <c r="AA1188" s="83" t="s">
        <v>4369</v>
      </c>
    </row>
    <row r="1189" spans="1:27" s="121" customFormat="1" ht="22.8" x14ac:dyDescent="0.3">
      <c r="A1189" s="169" t="str">
        <f t="shared" si="171"/>
        <v>2017</v>
      </c>
      <c r="B1189" s="169" t="str">
        <f t="shared" si="166"/>
        <v>241</v>
      </c>
      <c r="C1189" s="169" t="str">
        <f t="shared" si="167"/>
        <v>1/1/2017</v>
      </c>
      <c r="D1189" s="169">
        <f t="shared" si="168"/>
        <v>42736</v>
      </c>
      <c r="E1189" s="169">
        <f t="shared" si="169"/>
        <v>42976</v>
      </c>
      <c r="F1189" s="170">
        <f t="shared" si="170"/>
        <v>42976</v>
      </c>
      <c r="G1189" s="170">
        <f t="shared" si="172"/>
        <v>42976</v>
      </c>
      <c r="H1189" s="169" t="s">
        <v>4372</v>
      </c>
      <c r="I1189" s="169" t="s">
        <v>4373</v>
      </c>
      <c r="J1189" s="69" t="s">
        <v>4374</v>
      </c>
      <c r="K1189" s="68"/>
      <c r="L1189" s="169"/>
      <c r="M1189" s="169"/>
      <c r="N1189" s="169" t="s">
        <v>37</v>
      </c>
      <c r="O1189" s="169"/>
      <c r="P1189" s="169"/>
      <c r="Q1189" s="169" t="s">
        <v>37</v>
      </c>
      <c r="R1189" s="169"/>
      <c r="S1189" s="169"/>
      <c r="T1189" s="169" t="s">
        <v>37</v>
      </c>
      <c r="U1189" s="169"/>
      <c r="V1189" s="169"/>
      <c r="W1189" s="169"/>
      <c r="X1189" s="68"/>
      <c r="Y1189" s="169" t="s">
        <v>37</v>
      </c>
      <c r="Z1189" s="169"/>
      <c r="AA1189" s="83" t="s">
        <v>3981</v>
      </c>
    </row>
    <row r="1190" spans="1:27" s="115" customFormat="1" ht="48.6" customHeight="1" x14ac:dyDescent="0.3">
      <c r="A1190" s="114" t="str">
        <f t="shared" si="171"/>
        <v>2017</v>
      </c>
      <c r="B1190" s="114" t="str">
        <f t="shared" si="166"/>
        <v>247</v>
      </c>
      <c r="C1190" s="114" t="str">
        <f t="shared" si="167"/>
        <v>1/1/2017</v>
      </c>
      <c r="D1190" s="114">
        <f t="shared" si="168"/>
        <v>42736</v>
      </c>
      <c r="E1190" s="114">
        <f t="shared" si="169"/>
        <v>42982</v>
      </c>
      <c r="F1190" s="62">
        <f t="shared" si="170"/>
        <v>42982</v>
      </c>
      <c r="G1190" s="62">
        <f t="shared" si="172"/>
        <v>42982</v>
      </c>
      <c r="H1190" s="116" t="s">
        <v>4376</v>
      </c>
      <c r="I1190" s="116" t="s">
        <v>4377</v>
      </c>
      <c r="J1190" s="64" t="s">
        <v>4381</v>
      </c>
      <c r="K1190" s="116" t="s">
        <v>37</v>
      </c>
      <c r="L1190" s="114"/>
      <c r="M1190" s="114"/>
      <c r="N1190" s="114"/>
      <c r="O1190" s="114"/>
      <c r="P1190" s="114"/>
      <c r="Q1190" s="114" t="s">
        <v>37</v>
      </c>
      <c r="R1190" s="114"/>
      <c r="S1190" s="114"/>
      <c r="T1190" s="114"/>
      <c r="U1190" s="114"/>
      <c r="V1190" s="114" t="s">
        <v>37</v>
      </c>
      <c r="W1190" s="114"/>
      <c r="X1190" s="116"/>
      <c r="Y1190" s="114" t="s">
        <v>37</v>
      </c>
      <c r="Z1190" s="114" t="s">
        <v>37</v>
      </c>
      <c r="AA1190" s="83" t="s">
        <v>4375</v>
      </c>
    </row>
    <row r="1191" spans="1:27" s="121" customFormat="1" x14ac:dyDescent="0.3">
      <c r="A1191" s="169" t="str">
        <f t="shared" si="171"/>
        <v>2017</v>
      </c>
      <c r="B1191" s="169" t="str">
        <f t="shared" si="166"/>
        <v>249</v>
      </c>
      <c r="C1191" s="169" t="str">
        <f t="shared" si="167"/>
        <v>1/1/2017</v>
      </c>
      <c r="D1191" s="169">
        <f t="shared" si="168"/>
        <v>42736</v>
      </c>
      <c r="E1191" s="169">
        <f t="shared" si="169"/>
        <v>42984</v>
      </c>
      <c r="F1191" s="170">
        <f t="shared" si="170"/>
        <v>42984</v>
      </c>
      <c r="G1191" s="170">
        <f t="shared" si="172"/>
        <v>42984</v>
      </c>
      <c r="H1191" s="169" t="s">
        <v>4418</v>
      </c>
      <c r="I1191" s="169" t="s">
        <v>4419</v>
      </c>
      <c r="J1191" s="69" t="s">
        <v>4416</v>
      </c>
      <c r="K1191" s="68" t="s">
        <v>37</v>
      </c>
      <c r="L1191" s="169"/>
      <c r="M1191" s="169"/>
      <c r="N1191" s="169"/>
      <c r="O1191" s="169"/>
      <c r="P1191" s="169" t="s">
        <v>37</v>
      </c>
      <c r="Q1191" s="169" t="s">
        <v>37</v>
      </c>
      <c r="R1191" s="169"/>
      <c r="S1191" s="169" t="s">
        <v>37</v>
      </c>
      <c r="T1191" s="169"/>
      <c r="U1191" s="169"/>
      <c r="V1191" s="169"/>
      <c r="W1191" s="169"/>
      <c r="X1191" s="68"/>
      <c r="Y1191" s="169" t="s">
        <v>37</v>
      </c>
      <c r="Z1191" s="169"/>
      <c r="AA1191" s="83" t="s">
        <v>4417</v>
      </c>
    </row>
    <row r="1192" spans="1:27" s="121" customFormat="1" x14ac:dyDescent="0.3">
      <c r="A1192" s="169" t="str">
        <f t="shared" si="171"/>
        <v>2017</v>
      </c>
      <c r="B1192" s="169" t="str">
        <f t="shared" si="166"/>
        <v>282</v>
      </c>
      <c r="C1192" s="169" t="str">
        <f t="shared" si="167"/>
        <v>1/1/2017</v>
      </c>
      <c r="D1192" s="169">
        <f t="shared" si="168"/>
        <v>42736</v>
      </c>
      <c r="E1192" s="169">
        <f t="shared" si="169"/>
        <v>43017</v>
      </c>
      <c r="F1192" s="170">
        <f t="shared" si="170"/>
        <v>43017</v>
      </c>
      <c r="G1192" s="170">
        <f t="shared" si="172"/>
        <v>43017</v>
      </c>
      <c r="H1192" s="169" t="s">
        <v>4421</v>
      </c>
      <c r="I1192" s="169" t="s">
        <v>4422</v>
      </c>
      <c r="J1192" s="69" t="s">
        <v>4420</v>
      </c>
      <c r="K1192" s="68" t="s">
        <v>37</v>
      </c>
      <c r="L1192" s="169"/>
      <c r="M1192" s="169"/>
      <c r="N1192" s="169"/>
      <c r="O1192" s="169"/>
      <c r="P1192" s="169" t="s">
        <v>37</v>
      </c>
      <c r="Q1192" s="169" t="s">
        <v>37</v>
      </c>
      <c r="R1192" s="169"/>
      <c r="S1192" s="169" t="s">
        <v>37</v>
      </c>
      <c r="T1192" s="169"/>
      <c r="U1192" s="169"/>
      <c r="V1192" s="169"/>
      <c r="W1192" s="169"/>
      <c r="X1192" s="68"/>
      <c r="Y1192" s="169" t="s">
        <v>37</v>
      </c>
      <c r="Z1192" s="169"/>
      <c r="AA1192" s="83" t="s">
        <v>4061</v>
      </c>
    </row>
    <row r="1193" spans="1:27" s="121" customFormat="1" ht="79.8" x14ac:dyDescent="0.3">
      <c r="A1193" s="114" t="str">
        <f t="shared" si="171"/>
        <v>2017</v>
      </c>
      <c r="B1193" s="114" t="str">
        <f t="shared" si="166"/>
        <v>292</v>
      </c>
      <c r="C1193" s="114" t="str">
        <f t="shared" si="167"/>
        <v>1/1/2017</v>
      </c>
      <c r="D1193" s="114">
        <f t="shared" si="168"/>
        <v>42736</v>
      </c>
      <c r="E1193" s="114">
        <f t="shared" si="169"/>
        <v>43027</v>
      </c>
      <c r="F1193" s="62">
        <f t="shared" si="170"/>
        <v>43027</v>
      </c>
      <c r="G1193" s="62">
        <f t="shared" si="172"/>
        <v>43027</v>
      </c>
      <c r="H1193" s="87" t="s">
        <v>4423</v>
      </c>
      <c r="I1193" s="87" t="s">
        <v>4424</v>
      </c>
      <c r="J1193" s="69" t="s">
        <v>2773</v>
      </c>
      <c r="K1193" s="68" t="s">
        <v>37</v>
      </c>
      <c r="L1193" s="117"/>
      <c r="M1193" s="117"/>
      <c r="N1193" s="117" t="s">
        <v>37</v>
      </c>
      <c r="O1193" s="117"/>
      <c r="P1193" s="117"/>
      <c r="Q1193" s="117" t="s">
        <v>37</v>
      </c>
      <c r="R1193" s="117"/>
      <c r="S1193" s="117"/>
      <c r="T1193" s="117"/>
      <c r="U1193" s="117"/>
      <c r="V1193" s="117"/>
      <c r="W1193" s="117"/>
      <c r="X1193" s="68"/>
      <c r="Y1193" s="117" t="s">
        <v>37</v>
      </c>
      <c r="Z1193" s="117"/>
      <c r="AA1193" s="72" t="s">
        <v>4425</v>
      </c>
    </row>
  </sheetData>
  <autoFilter ref="A1:AA542">
    <sortState ref="A2:AA1190">
      <sortCondition ref="H1:H542"/>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66" workbookViewId="0">
      <selection activeCell="F80" sqref="F80"/>
    </sheetView>
  </sheetViews>
  <sheetFormatPr defaultColWidth="9.109375" defaultRowHeight="14.4" x14ac:dyDescent="0.3"/>
  <cols>
    <col min="1" max="1" width="13.5546875" style="18" bestFit="1" customWidth="1"/>
    <col min="2" max="2" width="13.6640625" style="51" hidden="1" customWidth="1"/>
    <col min="3" max="3" width="14.44140625" style="18" bestFit="1" customWidth="1"/>
    <col min="4" max="4" width="13.88671875" style="51" hidden="1" customWidth="1"/>
    <col min="5" max="5" width="15.88671875" style="18" bestFit="1" customWidth="1"/>
    <col min="6" max="6" width="109.6640625" style="18" bestFit="1" customWidth="1"/>
    <col min="7" max="16384" width="9.109375" style="32"/>
  </cols>
  <sheetData>
    <row r="1" spans="1:8" ht="15.75" thickBot="1" x14ac:dyDescent="0.3">
      <c r="A1" s="250" t="s">
        <v>2916</v>
      </c>
      <c r="B1" s="251"/>
      <c r="C1" s="251"/>
      <c r="D1" s="251"/>
      <c r="E1" s="251"/>
      <c r="F1" s="252"/>
    </row>
    <row r="2" spans="1:8" s="113" customFormat="1" ht="15" thickBot="1" x14ac:dyDescent="0.35">
      <c r="A2" s="135"/>
      <c r="B2" s="135"/>
      <c r="C2" s="135"/>
      <c r="D2" s="135"/>
      <c r="E2" s="135"/>
      <c r="F2" s="135"/>
    </row>
    <row r="3" spans="1:8" x14ac:dyDescent="0.3">
      <c r="A3" s="129" t="s">
        <v>2917</v>
      </c>
      <c r="B3" s="130"/>
      <c r="C3" s="131" t="s">
        <v>2918</v>
      </c>
      <c r="D3" s="130"/>
      <c r="E3" s="131" t="s">
        <v>2919</v>
      </c>
      <c r="F3" s="132" t="s">
        <v>2920</v>
      </c>
    </row>
    <row r="4" spans="1:8" x14ac:dyDescent="0.3">
      <c r="A4" s="140" t="s">
        <v>987</v>
      </c>
      <c r="B4" s="141">
        <v>39016.036111111112</v>
      </c>
      <c r="C4" s="142" t="s">
        <v>21</v>
      </c>
      <c r="D4" s="141">
        <v>39183.068055555559</v>
      </c>
      <c r="E4" s="133">
        <f>ROUNDUP(INT((D4-B4)*1440)/60,1)</f>
        <v>4008.7999999999997</v>
      </c>
      <c r="F4" s="143" t="s">
        <v>2921</v>
      </c>
      <c r="H4" s="202"/>
    </row>
    <row r="5" spans="1:8" s="113" customFormat="1" x14ac:dyDescent="0.3">
      <c r="A5" s="153" t="s">
        <v>279</v>
      </c>
      <c r="B5" s="141">
        <v>39184.831944444442</v>
      </c>
      <c r="C5" s="154" t="s">
        <v>345</v>
      </c>
      <c r="D5" s="141">
        <v>39184.859027777777</v>
      </c>
      <c r="E5" s="133">
        <f t="shared" ref="E5:E10" si="0">ROUNDUP(INT((D5-B5)*1440)/60,1)</f>
        <v>0.7</v>
      </c>
      <c r="F5" s="155" t="s">
        <v>2973</v>
      </c>
    </row>
    <row r="6" spans="1:8" s="113" customFormat="1" x14ac:dyDescent="0.3">
      <c r="A6" s="153" t="s">
        <v>280</v>
      </c>
      <c r="B6" s="141">
        <v>39185.605555555558</v>
      </c>
      <c r="C6" s="154" t="s">
        <v>281</v>
      </c>
      <c r="D6" s="141">
        <v>39185.660416666666</v>
      </c>
      <c r="E6" s="133">
        <f t="shared" si="0"/>
        <v>1.3</v>
      </c>
      <c r="F6" s="155" t="s">
        <v>2973</v>
      </c>
    </row>
    <row r="7" spans="1:8" s="113" customFormat="1" x14ac:dyDescent="0.3">
      <c r="A7" s="153" t="s">
        <v>283</v>
      </c>
      <c r="B7" s="141">
        <v>39239.472222222219</v>
      </c>
      <c r="C7" s="154" t="s">
        <v>284</v>
      </c>
      <c r="D7" s="141">
        <v>39239.604166666664</v>
      </c>
      <c r="E7" s="133">
        <f t="shared" si="0"/>
        <v>3.2</v>
      </c>
      <c r="F7" s="155" t="s">
        <v>2973</v>
      </c>
    </row>
    <row r="8" spans="1:8" s="113" customFormat="1" x14ac:dyDescent="0.3">
      <c r="A8" s="156" t="s">
        <v>1958</v>
      </c>
      <c r="B8" s="141">
        <v>40148.536111111112</v>
      </c>
      <c r="C8" s="157" t="s">
        <v>1959</v>
      </c>
      <c r="D8" s="141">
        <v>40148.557638888888</v>
      </c>
      <c r="E8" s="133">
        <f t="shared" si="0"/>
        <v>0.5</v>
      </c>
      <c r="F8" s="155" t="s">
        <v>2974</v>
      </c>
    </row>
    <row r="9" spans="1:8" x14ac:dyDescent="0.3">
      <c r="A9" s="156" t="s">
        <v>2340</v>
      </c>
      <c r="B9" s="141">
        <v>41206.601388888892</v>
      </c>
      <c r="C9" s="157" t="s">
        <v>2341</v>
      </c>
      <c r="D9" s="141">
        <v>41206.631249999999</v>
      </c>
      <c r="E9" s="133">
        <f t="shared" si="0"/>
        <v>0.7</v>
      </c>
      <c r="F9" s="155" t="s">
        <v>2974</v>
      </c>
    </row>
    <row r="10" spans="1:8" s="121" customFormat="1" ht="15" thickBot="1" x14ac:dyDescent="0.35">
      <c r="A10" s="158" t="s">
        <v>3983</v>
      </c>
      <c r="B10" s="144">
        <v>42410.530555555553</v>
      </c>
      <c r="C10" s="159" t="s">
        <v>3984</v>
      </c>
      <c r="D10" s="144">
        <v>42410.561805555553</v>
      </c>
      <c r="E10" s="134">
        <f t="shared" si="0"/>
        <v>0.79999999999999993</v>
      </c>
      <c r="F10" s="201" t="s">
        <v>2974</v>
      </c>
    </row>
    <row r="11" spans="1:8" s="120" customFormat="1" ht="15" thickBot="1" x14ac:dyDescent="0.35">
      <c r="A11" s="145"/>
      <c r="B11" s="146"/>
      <c r="C11" s="147"/>
      <c r="D11" s="146"/>
      <c r="E11" s="147"/>
      <c r="F11" s="148"/>
    </row>
    <row r="12" spans="1:8" s="120" customFormat="1" ht="15" thickBot="1" x14ac:dyDescent="0.35">
      <c r="A12" s="145"/>
      <c r="B12" s="146"/>
      <c r="C12" s="147"/>
      <c r="D12" s="146"/>
      <c r="E12" s="136">
        <f>SUM(E4:E10)</f>
        <v>4015.9999999999995</v>
      </c>
      <c r="F12" s="137" t="s">
        <v>2928</v>
      </c>
    </row>
    <row r="13" spans="1:8" s="121" customFormat="1" x14ac:dyDescent="0.3">
      <c r="A13" s="145"/>
      <c r="B13" s="146"/>
      <c r="C13" s="147"/>
      <c r="D13" s="146"/>
      <c r="E13" s="138"/>
      <c r="F13" s="139"/>
    </row>
    <row r="14" spans="1:8" s="121" customFormat="1" ht="15" thickBot="1" x14ac:dyDescent="0.35">
      <c r="A14" s="145"/>
      <c r="B14" s="146"/>
      <c r="C14" s="147"/>
      <c r="D14" s="146"/>
      <c r="E14" s="147"/>
      <c r="F14" s="148"/>
    </row>
    <row r="15" spans="1:8" x14ac:dyDescent="0.3">
      <c r="A15" s="129" t="s">
        <v>2922</v>
      </c>
      <c r="B15" s="130"/>
      <c r="C15" s="131" t="s">
        <v>2923</v>
      </c>
      <c r="D15" s="130"/>
      <c r="E15" s="131" t="s">
        <v>2919</v>
      </c>
      <c r="F15" s="132" t="s">
        <v>2920</v>
      </c>
    </row>
    <row r="16" spans="1:8" ht="28.8" x14ac:dyDescent="0.3">
      <c r="A16" s="160" t="s">
        <v>21</v>
      </c>
      <c r="B16" s="141">
        <v>39183.068055555559</v>
      </c>
      <c r="C16" s="157" t="s">
        <v>2588</v>
      </c>
      <c r="D16" s="141">
        <v>41535.515972222223</v>
      </c>
      <c r="E16" s="149">
        <f>ROUNDUP(INT((D16-B16)*1440)/60,1)</f>
        <v>56458.799999999996</v>
      </c>
      <c r="F16" s="150" t="s">
        <v>2976</v>
      </c>
    </row>
    <row r="17" spans="1:6" x14ac:dyDescent="0.3">
      <c r="A17" s="140" t="s">
        <v>2597</v>
      </c>
      <c r="B17" s="141">
        <v>41551.583333333336</v>
      </c>
      <c r="C17" s="142" t="s">
        <v>2598</v>
      </c>
      <c r="D17" s="141">
        <v>41551.791666666664</v>
      </c>
      <c r="E17" s="149">
        <f t="shared" ref="E17:E80" si="1">ROUNDUP(INT((D17-B17)*1440)/60,1)</f>
        <v>5</v>
      </c>
      <c r="F17" s="143" t="s">
        <v>2975</v>
      </c>
    </row>
    <row r="18" spans="1:6" x14ac:dyDescent="0.3">
      <c r="A18" s="140" t="s">
        <v>2635</v>
      </c>
      <c r="B18" s="141">
        <v>41563.479166666664</v>
      </c>
      <c r="C18" s="142" t="s">
        <v>2634</v>
      </c>
      <c r="D18" s="141">
        <v>41563.589583333334</v>
      </c>
      <c r="E18" s="149">
        <f t="shared" si="1"/>
        <v>2.7</v>
      </c>
      <c r="F18" s="143" t="s">
        <v>2968</v>
      </c>
    </row>
    <row r="19" spans="1:6" x14ac:dyDescent="0.3">
      <c r="A19" s="140" t="s">
        <v>2667</v>
      </c>
      <c r="B19" s="141">
        <v>41597.458333333336</v>
      </c>
      <c r="C19" s="142" t="s">
        <v>2663</v>
      </c>
      <c r="D19" s="141">
        <v>41597.568749999999</v>
      </c>
      <c r="E19" s="149">
        <f t="shared" si="1"/>
        <v>2.7</v>
      </c>
      <c r="F19" s="143" t="s">
        <v>2968</v>
      </c>
    </row>
    <row r="20" spans="1:6" x14ac:dyDescent="0.3">
      <c r="A20" s="140" t="s">
        <v>2724</v>
      </c>
      <c r="B20" s="141">
        <v>41611.802083333336</v>
      </c>
      <c r="C20" s="142" t="s">
        <v>2725</v>
      </c>
      <c r="D20" s="141">
        <v>41612.18472222222</v>
      </c>
      <c r="E20" s="149">
        <f t="shared" si="1"/>
        <v>9.1999999999999993</v>
      </c>
      <c r="F20" s="143" t="s">
        <v>2969</v>
      </c>
    </row>
    <row r="21" spans="1:6" x14ac:dyDescent="0.3">
      <c r="A21" s="140" t="s">
        <v>2732</v>
      </c>
      <c r="B21" s="141">
        <v>41612.527777777781</v>
      </c>
      <c r="C21" s="142" t="s">
        <v>2734</v>
      </c>
      <c r="D21" s="141">
        <v>41613.18472222222</v>
      </c>
      <c r="E21" s="149">
        <f t="shared" si="1"/>
        <v>15.799999999999999</v>
      </c>
      <c r="F21" s="143" t="s">
        <v>2969</v>
      </c>
    </row>
    <row r="22" spans="1:6" x14ac:dyDescent="0.3">
      <c r="A22" s="140" t="s">
        <v>2737</v>
      </c>
      <c r="B22" s="141">
        <v>41613.875</v>
      </c>
      <c r="C22" s="142" t="s">
        <v>2741</v>
      </c>
      <c r="D22" s="141">
        <v>41614.18472222222</v>
      </c>
      <c r="E22" s="149">
        <f t="shared" si="1"/>
        <v>7.5</v>
      </c>
      <c r="F22" s="143" t="s">
        <v>2969</v>
      </c>
    </row>
    <row r="23" spans="1:6" x14ac:dyDescent="0.3">
      <c r="A23" s="140" t="s">
        <v>2757</v>
      </c>
      <c r="B23" s="141">
        <v>41617</v>
      </c>
      <c r="C23" s="142" t="s">
        <v>2758</v>
      </c>
      <c r="D23" s="141">
        <v>41617.267361111109</v>
      </c>
      <c r="E23" s="149">
        <f t="shared" si="1"/>
        <v>6.4</v>
      </c>
      <c r="F23" s="143" t="s">
        <v>2969</v>
      </c>
    </row>
    <row r="24" spans="1:6" x14ac:dyDescent="0.3">
      <c r="A24" s="140" t="s">
        <v>2761</v>
      </c>
      <c r="B24" s="141">
        <v>41617.434027777781</v>
      </c>
      <c r="C24" s="142" t="s">
        <v>2759</v>
      </c>
      <c r="D24" s="141">
        <v>41618.267361111109</v>
      </c>
      <c r="E24" s="149">
        <f t="shared" si="1"/>
        <v>20</v>
      </c>
      <c r="F24" s="143" t="s">
        <v>2969</v>
      </c>
    </row>
    <row r="25" spans="1:6" x14ac:dyDescent="0.3">
      <c r="A25" s="140" t="s">
        <v>2762</v>
      </c>
      <c r="B25" s="141">
        <v>41618.475694444445</v>
      </c>
      <c r="C25" s="142" t="s">
        <v>2760</v>
      </c>
      <c r="D25" s="141">
        <v>41619.267361111109</v>
      </c>
      <c r="E25" s="149">
        <f t="shared" si="1"/>
        <v>19</v>
      </c>
      <c r="F25" s="143" t="s">
        <v>2969</v>
      </c>
    </row>
    <row r="26" spans="1:6" x14ac:dyDescent="0.3">
      <c r="A26" s="140" t="s">
        <v>2767</v>
      </c>
      <c r="B26" s="141">
        <v>41620.559027777781</v>
      </c>
      <c r="C26" s="142" t="s">
        <v>2770</v>
      </c>
      <c r="D26" s="141">
        <v>41621.3125</v>
      </c>
      <c r="E26" s="149">
        <f t="shared" si="1"/>
        <v>18.100000000000001</v>
      </c>
      <c r="F26" s="143" t="s">
        <v>2970</v>
      </c>
    </row>
    <row r="27" spans="1:6" x14ac:dyDescent="0.3">
      <c r="A27" s="140" t="s">
        <v>2809</v>
      </c>
      <c r="B27" s="141">
        <v>41627.4375</v>
      </c>
      <c r="C27" s="142" t="s">
        <v>2810</v>
      </c>
      <c r="D27" s="141">
        <v>41627.607638888891</v>
      </c>
      <c r="E27" s="149">
        <f t="shared" si="1"/>
        <v>4.0999999999999996</v>
      </c>
      <c r="F27" s="143" t="s">
        <v>2968</v>
      </c>
    </row>
    <row r="28" spans="1:6" x14ac:dyDescent="0.3">
      <c r="A28" s="140" t="s">
        <v>2815</v>
      </c>
      <c r="B28" s="141">
        <v>41646.6875</v>
      </c>
      <c r="C28" s="142" t="s">
        <v>2816</v>
      </c>
      <c r="D28" s="141">
        <v>41646.934027777781</v>
      </c>
      <c r="E28" s="149">
        <f t="shared" si="1"/>
        <v>6</v>
      </c>
      <c r="F28" s="143" t="s">
        <v>2971</v>
      </c>
    </row>
    <row r="29" spans="1:6" x14ac:dyDescent="0.3">
      <c r="A29" s="140" t="s">
        <v>2821</v>
      </c>
      <c r="B29" s="141">
        <v>41655.458333333336</v>
      </c>
      <c r="C29" s="142" t="s">
        <v>2822</v>
      </c>
      <c r="D29" s="141">
        <v>41655.607638888891</v>
      </c>
      <c r="E29" s="149">
        <f t="shared" si="1"/>
        <v>3.6</v>
      </c>
      <c r="F29" s="143" t="s">
        <v>2968</v>
      </c>
    </row>
    <row r="30" spans="1:6" x14ac:dyDescent="0.3">
      <c r="A30" s="140" t="s">
        <v>2865</v>
      </c>
      <c r="B30" s="141">
        <v>41681.246527777781</v>
      </c>
      <c r="C30" s="142" t="s">
        <v>2866</v>
      </c>
      <c r="D30" s="141">
        <v>41681.409722222219</v>
      </c>
      <c r="E30" s="149">
        <f t="shared" si="1"/>
        <v>3.9</v>
      </c>
      <c r="F30" s="143" t="s">
        <v>2972</v>
      </c>
    </row>
    <row r="31" spans="1:6" x14ac:dyDescent="0.3">
      <c r="A31" s="140" t="s">
        <v>2873</v>
      </c>
      <c r="B31" s="141">
        <v>41689.65625</v>
      </c>
      <c r="C31" s="142" t="s">
        <v>2874</v>
      </c>
      <c r="D31" s="141">
        <v>41689.8125</v>
      </c>
      <c r="E31" s="149">
        <f t="shared" si="1"/>
        <v>3.8000000000000003</v>
      </c>
      <c r="F31" s="143" t="s">
        <v>2968</v>
      </c>
    </row>
    <row r="32" spans="1:6" s="113" customFormat="1" x14ac:dyDescent="0.3">
      <c r="A32" s="140" t="s">
        <v>2951</v>
      </c>
      <c r="B32" s="141">
        <v>41724.78125</v>
      </c>
      <c r="C32" s="142" t="s">
        <v>2952</v>
      </c>
      <c r="D32" s="141">
        <v>41724.951388888891</v>
      </c>
      <c r="E32" s="149">
        <f t="shared" si="1"/>
        <v>4.0999999999999996</v>
      </c>
      <c r="F32" s="143" t="s">
        <v>2968</v>
      </c>
    </row>
    <row r="33" spans="1:6" s="121" customFormat="1" x14ac:dyDescent="0.3">
      <c r="A33" s="140" t="s">
        <v>3002</v>
      </c>
      <c r="B33" s="141">
        <v>41759.510416666664</v>
      </c>
      <c r="C33" s="117" t="s">
        <v>3003</v>
      </c>
      <c r="D33" s="141">
        <v>41759.663194444445</v>
      </c>
      <c r="E33" s="149">
        <f t="shared" si="1"/>
        <v>3.7</v>
      </c>
      <c r="F33" s="143" t="s">
        <v>2968</v>
      </c>
    </row>
    <row r="34" spans="1:6" s="121" customFormat="1" x14ac:dyDescent="0.3">
      <c r="A34" s="140" t="s">
        <v>3037</v>
      </c>
      <c r="B34" s="141">
        <v>41769.6875</v>
      </c>
      <c r="C34" s="117" t="s">
        <v>3038</v>
      </c>
      <c r="D34" s="141">
        <v>41769.947916666664</v>
      </c>
      <c r="E34" s="149">
        <f t="shared" si="1"/>
        <v>6.3</v>
      </c>
      <c r="F34" s="143" t="s">
        <v>3131</v>
      </c>
    </row>
    <row r="35" spans="1:6" s="121" customFormat="1" x14ac:dyDescent="0.3">
      <c r="A35" s="140" t="s">
        <v>3052</v>
      </c>
      <c r="B35" s="141">
        <v>41779.59375</v>
      </c>
      <c r="C35" s="142" t="s">
        <v>3053</v>
      </c>
      <c r="D35" s="141">
        <v>41779.75</v>
      </c>
      <c r="E35" s="149">
        <f t="shared" si="1"/>
        <v>3.8000000000000003</v>
      </c>
      <c r="F35" s="143" t="s">
        <v>2972</v>
      </c>
    </row>
    <row r="36" spans="1:6" s="121" customFormat="1" x14ac:dyDescent="0.3">
      <c r="A36" s="140" t="s">
        <v>3070</v>
      </c>
      <c r="B36" s="141">
        <v>41793.604166666664</v>
      </c>
      <c r="C36" s="117" t="s">
        <v>3071</v>
      </c>
      <c r="D36" s="141">
        <v>41793.763888888891</v>
      </c>
      <c r="E36" s="149">
        <f t="shared" si="1"/>
        <v>3.9</v>
      </c>
      <c r="F36" s="143" t="s">
        <v>2968</v>
      </c>
    </row>
    <row r="37" spans="1:6" s="121" customFormat="1" x14ac:dyDescent="0.3">
      <c r="A37" s="140" t="s">
        <v>3086</v>
      </c>
      <c r="B37" s="141">
        <v>41797.597222222219</v>
      </c>
      <c r="C37" s="117" t="s">
        <v>3087</v>
      </c>
      <c r="D37" s="141">
        <v>41797.875</v>
      </c>
      <c r="E37" s="149">
        <f t="shared" si="1"/>
        <v>6.6999999999999993</v>
      </c>
      <c r="F37" s="143" t="s">
        <v>3132</v>
      </c>
    </row>
    <row r="38" spans="1:6" s="121" customFormat="1" x14ac:dyDescent="0.3">
      <c r="A38" s="140" t="s">
        <v>3119</v>
      </c>
      <c r="B38" s="141">
        <v>41816.951388888891</v>
      </c>
      <c r="C38" s="117" t="s">
        <v>3120</v>
      </c>
      <c r="D38" s="141">
        <v>41817.114583333336</v>
      </c>
      <c r="E38" s="149">
        <f t="shared" si="1"/>
        <v>4</v>
      </c>
      <c r="F38" s="143" t="s">
        <v>3190</v>
      </c>
    </row>
    <row r="39" spans="1:6" s="121" customFormat="1" x14ac:dyDescent="0.3">
      <c r="A39" s="140" t="s">
        <v>3140</v>
      </c>
      <c r="B39" s="141">
        <v>41827.260416666664</v>
      </c>
      <c r="C39" s="117" t="s">
        <v>3141</v>
      </c>
      <c r="D39" s="141">
        <v>41827.388888888891</v>
      </c>
      <c r="E39" s="149">
        <f t="shared" si="1"/>
        <v>3.1</v>
      </c>
      <c r="F39" s="143" t="s">
        <v>2968</v>
      </c>
    </row>
    <row r="40" spans="1:6" s="121" customFormat="1" x14ac:dyDescent="0.3">
      <c r="A40" s="140" t="s">
        <v>3146</v>
      </c>
      <c r="B40" s="141">
        <v>41827.406944444447</v>
      </c>
      <c r="C40" s="117" t="s">
        <v>3147</v>
      </c>
      <c r="D40" s="141">
        <v>41830.420138888891</v>
      </c>
      <c r="E40" s="149">
        <f t="shared" si="1"/>
        <v>72.3</v>
      </c>
      <c r="F40" s="143" t="s">
        <v>3193</v>
      </c>
    </row>
    <row r="41" spans="1:6" s="121" customFormat="1" x14ac:dyDescent="0.3">
      <c r="A41" s="140" t="s">
        <v>3152</v>
      </c>
      <c r="B41" s="141">
        <v>41834.607638888891</v>
      </c>
      <c r="C41" s="117" t="s">
        <v>3153</v>
      </c>
      <c r="D41" s="141">
        <v>41834.661111111112</v>
      </c>
      <c r="E41" s="149">
        <f t="shared" si="1"/>
        <v>1.3</v>
      </c>
      <c r="F41" s="143" t="s">
        <v>3192</v>
      </c>
    </row>
    <row r="42" spans="1:6" s="121" customFormat="1" x14ac:dyDescent="0.3">
      <c r="A42" s="140" t="s">
        <v>3160</v>
      </c>
      <c r="B42" s="141">
        <v>41855.708333333336</v>
      </c>
      <c r="C42" s="117" t="s">
        <v>3161</v>
      </c>
      <c r="D42" s="141">
        <v>41855.754166666666</v>
      </c>
      <c r="E42" s="149">
        <f t="shared" si="1"/>
        <v>1.1000000000000001</v>
      </c>
      <c r="F42" s="143" t="s">
        <v>2968</v>
      </c>
    </row>
    <row r="43" spans="1:6" s="121" customFormat="1" x14ac:dyDescent="0.3">
      <c r="A43" s="140" t="s">
        <v>3167</v>
      </c>
      <c r="B43" s="141">
        <v>41863.722222222219</v>
      </c>
      <c r="C43" s="117" t="s">
        <v>3168</v>
      </c>
      <c r="D43" s="141">
        <v>41863.878472222219</v>
      </c>
      <c r="E43" s="149">
        <f t="shared" si="1"/>
        <v>3.8000000000000003</v>
      </c>
      <c r="F43" s="143" t="s">
        <v>2972</v>
      </c>
    </row>
    <row r="44" spans="1:6" x14ac:dyDescent="0.3">
      <c r="A44" s="140" t="s">
        <v>3176</v>
      </c>
      <c r="B44" s="141">
        <v>41879.979166666664</v>
      </c>
      <c r="C44" s="117" t="s">
        <v>3177</v>
      </c>
      <c r="D44" s="141">
        <v>41880.025000000001</v>
      </c>
      <c r="E44" s="149">
        <f t="shared" si="1"/>
        <v>1.1000000000000001</v>
      </c>
      <c r="F44" s="143" t="s">
        <v>2968</v>
      </c>
    </row>
    <row r="45" spans="1:6" s="121" customFormat="1" x14ac:dyDescent="0.3">
      <c r="A45" s="140" t="s">
        <v>3184</v>
      </c>
      <c r="B45" s="141">
        <v>41883.645138888889</v>
      </c>
      <c r="C45" s="117" t="s">
        <v>3185</v>
      </c>
      <c r="D45" s="141">
        <v>41885.513888888891</v>
      </c>
      <c r="E45" s="149">
        <f t="shared" si="1"/>
        <v>44.9</v>
      </c>
      <c r="F45" s="143" t="s">
        <v>3191</v>
      </c>
    </row>
    <row r="46" spans="1:6" s="121" customFormat="1" x14ac:dyDescent="0.3">
      <c r="A46" s="204" t="s">
        <v>3357</v>
      </c>
      <c r="B46" s="141">
        <v>41912.875</v>
      </c>
      <c r="C46" s="169" t="s">
        <v>3358</v>
      </c>
      <c r="D46" s="141">
        <v>41912.92083333333</v>
      </c>
      <c r="E46" s="149">
        <f t="shared" si="1"/>
        <v>1.1000000000000001</v>
      </c>
      <c r="F46" s="143" t="s">
        <v>2968</v>
      </c>
    </row>
    <row r="47" spans="1:6" s="121" customFormat="1" x14ac:dyDescent="0.3">
      <c r="A47" s="204" t="s">
        <v>3383</v>
      </c>
      <c r="B47" s="141">
        <v>41948.833333333336</v>
      </c>
      <c r="C47" s="169" t="s">
        <v>3384</v>
      </c>
      <c r="D47" s="141">
        <v>41948.879166666666</v>
      </c>
      <c r="E47" s="149">
        <f t="shared" si="1"/>
        <v>1.1000000000000001</v>
      </c>
      <c r="F47" s="143" t="s">
        <v>2968</v>
      </c>
    </row>
    <row r="48" spans="1:6" s="121" customFormat="1" x14ac:dyDescent="0.3">
      <c r="A48" s="204" t="s">
        <v>3434</v>
      </c>
      <c r="B48" s="141">
        <v>41982.8125</v>
      </c>
      <c r="C48" s="169" t="s">
        <v>3435</v>
      </c>
      <c r="D48" s="141">
        <v>41982.85833333333</v>
      </c>
      <c r="E48" s="149">
        <f t="shared" si="1"/>
        <v>1.1000000000000001</v>
      </c>
      <c r="F48" s="143" t="s">
        <v>2968</v>
      </c>
    </row>
    <row r="49" spans="1:6" s="121" customFormat="1" x14ac:dyDescent="0.3">
      <c r="A49" s="204" t="s">
        <v>3441</v>
      </c>
      <c r="B49" s="141">
        <v>41987.802083333336</v>
      </c>
      <c r="C49" s="169" t="s">
        <v>3452</v>
      </c>
      <c r="D49" s="141">
        <v>41988.103472222225</v>
      </c>
      <c r="E49" s="149">
        <f t="shared" si="1"/>
        <v>7.3</v>
      </c>
      <c r="F49" s="143" t="s">
        <v>3458</v>
      </c>
    </row>
    <row r="50" spans="1:6" s="121" customFormat="1" x14ac:dyDescent="0.3">
      <c r="A50" s="204" t="s">
        <v>3466</v>
      </c>
      <c r="B50" s="141">
        <v>42010.5</v>
      </c>
      <c r="C50" s="169" t="s">
        <v>3467</v>
      </c>
      <c r="D50" s="141">
        <v>42010.54583333333</v>
      </c>
      <c r="E50" s="149">
        <f t="shared" si="1"/>
        <v>1.1000000000000001</v>
      </c>
      <c r="F50" s="143" t="s">
        <v>2968</v>
      </c>
    </row>
    <row r="51" spans="1:6" s="121" customFormat="1" x14ac:dyDescent="0.3">
      <c r="A51" s="204" t="s">
        <v>3488</v>
      </c>
      <c r="B51" s="141">
        <v>42045.604166666664</v>
      </c>
      <c r="C51" s="169" t="s">
        <v>3489</v>
      </c>
      <c r="D51" s="141">
        <v>42045.65</v>
      </c>
      <c r="E51" s="149">
        <f t="shared" si="1"/>
        <v>1.1000000000000001</v>
      </c>
      <c r="F51" s="143" t="s">
        <v>2968</v>
      </c>
    </row>
    <row r="52" spans="1:6" s="121" customFormat="1" x14ac:dyDescent="0.3">
      <c r="A52" s="204" t="s">
        <v>3500</v>
      </c>
      <c r="B52" s="141">
        <v>42080.916666666664</v>
      </c>
      <c r="C52" s="169" t="s">
        <v>3501</v>
      </c>
      <c r="D52" s="141">
        <v>42080.962500000001</v>
      </c>
      <c r="E52" s="149">
        <f t="shared" si="1"/>
        <v>1.1000000000000001</v>
      </c>
      <c r="F52" s="143" t="s">
        <v>2968</v>
      </c>
    </row>
    <row r="53" spans="1:6" s="121" customFormat="1" x14ac:dyDescent="0.3">
      <c r="A53" s="204" t="s">
        <v>3518</v>
      </c>
      <c r="B53" s="141">
        <v>42087.666666666664</v>
      </c>
      <c r="C53" s="169" t="s">
        <v>3519</v>
      </c>
      <c r="D53" s="141">
        <v>42087.750694444447</v>
      </c>
      <c r="E53" s="149">
        <f t="shared" si="1"/>
        <v>2.1</v>
      </c>
      <c r="F53" s="143" t="s">
        <v>3193</v>
      </c>
    </row>
    <row r="54" spans="1:6" s="121" customFormat="1" x14ac:dyDescent="0.3">
      <c r="A54" s="204" t="s">
        <v>3523</v>
      </c>
      <c r="B54" s="141">
        <v>42090.681250000001</v>
      </c>
      <c r="C54" s="169" t="s">
        <v>3524</v>
      </c>
      <c r="D54" s="141">
        <v>42090.76458333333</v>
      </c>
      <c r="E54" s="149">
        <f t="shared" si="1"/>
        <v>2</v>
      </c>
      <c r="F54" s="143" t="s">
        <v>4011</v>
      </c>
    </row>
    <row r="55" spans="1:6" s="121" customFormat="1" x14ac:dyDescent="0.3">
      <c r="A55" s="204" t="s">
        <v>3528</v>
      </c>
      <c r="B55" s="141">
        <v>42093.695138888892</v>
      </c>
      <c r="C55" s="169" t="s">
        <v>3529</v>
      </c>
      <c r="D55" s="141">
        <v>42093.77847222222</v>
      </c>
      <c r="E55" s="149">
        <f t="shared" si="1"/>
        <v>2</v>
      </c>
      <c r="F55" s="143" t="s">
        <v>4012</v>
      </c>
    </row>
    <row r="56" spans="1:6" s="121" customFormat="1" x14ac:dyDescent="0.3">
      <c r="A56" s="204" t="s">
        <v>3533</v>
      </c>
      <c r="B56" s="141">
        <v>42096.708333333336</v>
      </c>
      <c r="C56" s="169" t="s">
        <v>3534</v>
      </c>
      <c r="D56" s="141">
        <v>42096.791666666664</v>
      </c>
      <c r="E56" s="149">
        <f t="shared" si="1"/>
        <v>2</v>
      </c>
      <c r="F56" s="143" t="s">
        <v>4013</v>
      </c>
    </row>
    <row r="57" spans="1:6" s="121" customFormat="1" x14ac:dyDescent="0.3">
      <c r="A57" s="204" t="s">
        <v>3538</v>
      </c>
      <c r="B57" s="141">
        <v>42099.722916666666</v>
      </c>
      <c r="C57" s="205" t="s">
        <v>3539</v>
      </c>
      <c r="D57" s="141">
        <v>42099.806250000001</v>
      </c>
      <c r="E57" s="149">
        <f>ROUNDUP(INT((D57-B57)*1440)/60,1)</f>
        <v>2</v>
      </c>
      <c r="F57" s="143" t="s">
        <v>4014</v>
      </c>
    </row>
    <row r="58" spans="1:6" s="121" customFormat="1" x14ac:dyDescent="0.3">
      <c r="A58" s="204" t="s">
        <v>3642</v>
      </c>
      <c r="B58" s="141">
        <v>42102.736805555556</v>
      </c>
      <c r="C58" s="154" t="s">
        <v>3643</v>
      </c>
      <c r="D58" s="141">
        <v>42102.820138888892</v>
      </c>
      <c r="E58" s="149">
        <f t="shared" si="1"/>
        <v>2</v>
      </c>
      <c r="F58" s="143" t="s">
        <v>4015</v>
      </c>
    </row>
    <row r="59" spans="1:6" s="121" customFormat="1" x14ac:dyDescent="0.3">
      <c r="A59" s="156" t="s">
        <v>3645</v>
      </c>
      <c r="B59" s="165">
        <v>42105.750694444447</v>
      </c>
      <c r="C59" s="154" t="s">
        <v>3646</v>
      </c>
      <c r="D59" s="141">
        <v>42105.834027777775</v>
      </c>
      <c r="E59" s="149">
        <f>ROUNDUP(INT((D59-B59)*1440)/60,1)</f>
        <v>2</v>
      </c>
      <c r="F59" s="143" t="s">
        <v>4016</v>
      </c>
    </row>
    <row r="60" spans="1:6" s="121" customFormat="1" x14ac:dyDescent="0.3">
      <c r="A60" s="156" t="s">
        <v>3648</v>
      </c>
      <c r="B60" s="165">
        <v>42108.76458333333</v>
      </c>
      <c r="C60" s="154" t="s">
        <v>3649</v>
      </c>
      <c r="D60" s="141">
        <v>42108.847916666666</v>
      </c>
      <c r="E60" s="149">
        <f t="shared" si="1"/>
        <v>2</v>
      </c>
      <c r="F60" s="143" t="s">
        <v>4017</v>
      </c>
    </row>
    <row r="61" spans="1:6" s="121" customFormat="1" x14ac:dyDescent="0.3">
      <c r="A61" s="156" t="s">
        <v>3651</v>
      </c>
      <c r="B61" s="165">
        <v>42111.77847222222</v>
      </c>
      <c r="C61" s="154" t="s">
        <v>3652</v>
      </c>
      <c r="D61" s="141">
        <v>42111.861805555556</v>
      </c>
      <c r="E61" s="149">
        <f t="shared" si="1"/>
        <v>2</v>
      </c>
      <c r="F61" s="143" t="s">
        <v>4018</v>
      </c>
    </row>
    <row r="62" spans="1:6" s="121" customFormat="1" x14ac:dyDescent="0.3">
      <c r="A62" s="156" t="s">
        <v>3654</v>
      </c>
      <c r="B62" s="165">
        <v>42114.792361111111</v>
      </c>
      <c r="C62" s="154" t="s">
        <v>3655</v>
      </c>
      <c r="D62" s="141">
        <v>42114.875694444447</v>
      </c>
      <c r="E62" s="149">
        <f t="shared" si="1"/>
        <v>2</v>
      </c>
      <c r="F62" s="143" t="s">
        <v>4019</v>
      </c>
    </row>
    <row r="63" spans="1:6" s="121" customFormat="1" x14ac:dyDescent="0.3">
      <c r="A63" s="156" t="s">
        <v>3627</v>
      </c>
      <c r="B63" s="165">
        <v>42117.806250000001</v>
      </c>
      <c r="C63" s="154" t="s">
        <v>3657</v>
      </c>
      <c r="D63" s="141">
        <v>42117.88958333333</v>
      </c>
      <c r="E63" s="149">
        <f t="shared" si="1"/>
        <v>2</v>
      </c>
      <c r="F63" s="143" t="s">
        <v>4020</v>
      </c>
    </row>
    <row r="64" spans="1:6" s="121" customFormat="1" x14ac:dyDescent="0.3">
      <c r="A64" s="156" t="s">
        <v>3659</v>
      </c>
      <c r="B64" s="165">
        <v>42120.820138888892</v>
      </c>
      <c r="C64" s="154" t="s">
        <v>3660</v>
      </c>
      <c r="D64" s="141">
        <v>42120.90347222222</v>
      </c>
      <c r="E64" s="149">
        <f t="shared" si="1"/>
        <v>2</v>
      </c>
      <c r="F64" s="143" t="s">
        <v>4021</v>
      </c>
    </row>
    <row r="65" spans="1:6" s="121" customFormat="1" x14ac:dyDescent="0.3">
      <c r="A65" s="156" t="s">
        <v>3662</v>
      </c>
      <c r="B65" s="165">
        <v>42123.834027777775</v>
      </c>
      <c r="C65" s="154" t="s">
        <v>3663</v>
      </c>
      <c r="D65" s="141">
        <v>42123.917361111111</v>
      </c>
      <c r="E65" s="149">
        <f t="shared" si="1"/>
        <v>2</v>
      </c>
      <c r="F65" s="143" t="s">
        <v>4022</v>
      </c>
    </row>
    <row r="66" spans="1:6" s="121" customFormat="1" x14ac:dyDescent="0.3">
      <c r="A66" s="156" t="s">
        <v>3665</v>
      </c>
      <c r="B66" s="165">
        <v>42126.847222222219</v>
      </c>
      <c r="C66" s="154" t="s">
        <v>3666</v>
      </c>
      <c r="D66" s="141">
        <v>42126.930555555555</v>
      </c>
      <c r="E66" s="149">
        <f t="shared" si="1"/>
        <v>2</v>
      </c>
      <c r="F66" s="143" t="s">
        <v>4023</v>
      </c>
    </row>
    <row r="67" spans="1:6" s="121" customFormat="1" x14ac:dyDescent="0.3">
      <c r="A67" s="156" t="s">
        <v>3668</v>
      </c>
      <c r="B67" s="165">
        <v>42129.861111111109</v>
      </c>
      <c r="C67" s="154" t="s">
        <v>3669</v>
      </c>
      <c r="D67" s="141">
        <v>42129.944444444445</v>
      </c>
      <c r="E67" s="149">
        <f t="shared" si="1"/>
        <v>2</v>
      </c>
      <c r="F67" s="143" t="s">
        <v>4024</v>
      </c>
    </row>
    <row r="68" spans="1:6" s="121" customFormat="1" x14ac:dyDescent="0.3">
      <c r="A68" s="156" t="s">
        <v>3671</v>
      </c>
      <c r="B68" s="165">
        <v>42132.875</v>
      </c>
      <c r="C68" s="154" t="s">
        <v>3672</v>
      </c>
      <c r="D68" s="141">
        <v>42132.958333333336</v>
      </c>
      <c r="E68" s="149">
        <f t="shared" si="1"/>
        <v>2</v>
      </c>
      <c r="F68" s="143" t="s">
        <v>4025</v>
      </c>
    </row>
    <row r="69" spans="1:6" s="115" customFormat="1" x14ac:dyDescent="0.3">
      <c r="A69" s="156" t="s">
        <v>3674</v>
      </c>
      <c r="B69" s="165">
        <v>42135.888888888891</v>
      </c>
      <c r="C69" s="154" t="s">
        <v>3675</v>
      </c>
      <c r="D69" s="165">
        <v>42135.972222222219</v>
      </c>
      <c r="E69" s="149">
        <f>ROUNDUP(INT((D69-B69)*1440)/60,1)</f>
        <v>2</v>
      </c>
      <c r="F69" s="203" t="s">
        <v>4026</v>
      </c>
    </row>
    <row r="70" spans="1:6" s="115" customFormat="1" x14ac:dyDescent="0.3">
      <c r="A70" s="156" t="s">
        <v>3677</v>
      </c>
      <c r="B70" s="166">
        <v>42138.902777777781</v>
      </c>
      <c r="C70" s="157" t="s">
        <v>3678</v>
      </c>
      <c r="D70" s="165">
        <v>42141.915972222225</v>
      </c>
      <c r="E70" s="149">
        <f t="shared" si="1"/>
        <v>72.3</v>
      </c>
      <c r="F70" s="203" t="s">
        <v>4027</v>
      </c>
    </row>
    <row r="71" spans="1:6" s="115" customFormat="1" x14ac:dyDescent="0.3">
      <c r="A71" s="156" t="s">
        <v>3839</v>
      </c>
      <c r="B71" s="166">
        <v>42141.92291666667</v>
      </c>
      <c r="C71" s="157" t="s">
        <v>3679</v>
      </c>
      <c r="D71" s="165">
        <v>42144.929861111108</v>
      </c>
      <c r="E71" s="149">
        <f t="shared" si="1"/>
        <v>72.199999999999989</v>
      </c>
      <c r="F71" s="203" t="s">
        <v>4028</v>
      </c>
    </row>
    <row r="72" spans="1:6" s="115" customFormat="1" x14ac:dyDescent="0.3">
      <c r="A72" s="156" t="s">
        <v>3844</v>
      </c>
      <c r="B72" s="165">
        <v>42144.936805555553</v>
      </c>
      <c r="C72" s="154" t="s">
        <v>3743</v>
      </c>
      <c r="D72" s="165">
        <v>42147.943055555559</v>
      </c>
      <c r="E72" s="149">
        <f t="shared" si="1"/>
        <v>72.199999999999989</v>
      </c>
      <c r="F72" s="203" t="s">
        <v>4029</v>
      </c>
    </row>
    <row r="73" spans="1:6" s="115" customFormat="1" x14ac:dyDescent="0.3">
      <c r="A73" s="156" t="s">
        <v>3850</v>
      </c>
      <c r="B73" s="166">
        <v>42147.946527777778</v>
      </c>
      <c r="C73" s="157" t="s">
        <v>3681</v>
      </c>
      <c r="D73" s="165">
        <v>42150.957638888889</v>
      </c>
      <c r="E73" s="149">
        <f t="shared" si="1"/>
        <v>72.3</v>
      </c>
      <c r="F73" s="203" t="s">
        <v>4030</v>
      </c>
    </row>
    <row r="74" spans="1:6" s="121" customFormat="1" x14ac:dyDescent="0.3">
      <c r="A74" s="156" t="s">
        <v>3683</v>
      </c>
      <c r="B74" s="165">
        <v>42153.972222222219</v>
      </c>
      <c r="C74" s="154" t="s">
        <v>3684</v>
      </c>
      <c r="D74" s="141">
        <v>42154.055555555555</v>
      </c>
      <c r="E74" s="149">
        <f t="shared" si="1"/>
        <v>2</v>
      </c>
      <c r="F74" s="143" t="s">
        <v>4031</v>
      </c>
    </row>
    <row r="75" spans="1:6" s="121" customFormat="1" x14ac:dyDescent="0.3">
      <c r="A75" s="156" t="s">
        <v>3686</v>
      </c>
      <c r="B75" s="165">
        <v>42156.986111111109</v>
      </c>
      <c r="C75" s="154" t="s">
        <v>3687</v>
      </c>
      <c r="D75" s="141">
        <v>42157.069444444445</v>
      </c>
      <c r="E75" s="149">
        <f t="shared" si="1"/>
        <v>2</v>
      </c>
      <c r="F75" s="143" t="s">
        <v>4032</v>
      </c>
    </row>
    <row r="76" spans="1:6" s="121" customFormat="1" x14ac:dyDescent="0.3">
      <c r="A76" s="156" t="s">
        <v>3689</v>
      </c>
      <c r="B76" s="165">
        <v>42160</v>
      </c>
      <c r="C76" s="154" t="s">
        <v>3690</v>
      </c>
      <c r="D76" s="141">
        <v>42160.083333333336</v>
      </c>
      <c r="E76" s="149">
        <f t="shared" si="1"/>
        <v>2</v>
      </c>
      <c r="F76" s="143" t="s">
        <v>4033</v>
      </c>
    </row>
    <row r="77" spans="1:6" s="121" customFormat="1" x14ac:dyDescent="0.3">
      <c r="A77" s="156" t="s">
        <v>3692</v>
      </c>
      <c r="B77" s="165">
        <v>42163.013888888891</v>
      </c>
      <c r="C77" s="154" t="s">
        <v>3693</v>
      </c>
      <c r="D77" s="141">
        <v>42163.097222222219</v>
      </c>
      <c r="E77" s="149">
        <f t="shared" si="1"/>
        <v>2</v>
      </c>
      <c r="F77" s="143" t="s">
        <v>4034</v>
      </c>
    </row>
    <row r="78" spans="1:6" s="121" customFormat="1" x14ac:dyDescent="0.3">
      <c r="A78" s="156" t="s">
        <v>3695</v>
      </c>
      <c r="B78" s="165">
        <v>42166.027083333334</v>
      </c>
      <c r="C78" s="154" t="s">
        <v>3696</v>
      </c>
      <c r="D78" s="141">
        <v>42166.11041666667</v>
      </c>
      <c r="E78" s="149">
        <f t="shared" si="1"/>
        <v>2</v>
      </c>
      <c r="F78" s="143" t="s">
        <v>4035</v>
      </c>
    </row>
    <row r="79" spans="1:6" s="121" customFormat="1" x14ac:dyDescent="0.3">
      <c r="A79" s="156" t="s">
        <v>3698</v>
      </c>
      <c r="B79" s="165">
        <v>42169.040972222225</v>
      </c>
      <c r="C79" s="154" t="s">
        <v>3699</v>
      </c>
      <c r="D79" s="141">
        <v>42169.124305555553</v>
      </c>
      <c r="E79" s="149">
        <f t="shared" si="1"/>
        <v>2</v>
      </c>
      <c r="F79" s="143" t="s">
        <v>4036</v>
      </c>
    </row>
    <row r="80" spans="1:6" s="121" customFormat="1" x14ac:dyDescent="0.3">
      <c r="A80" s="156" t="s">
        <v>3701</v>
      </c>
      <c r="B80" s="165">
        <v>42172.054861111108</v>
      </c>
      <c r="C80" s="154" t="s">
        <v>3702</v>
      </c>
      <c r="D80" s="141">
        <v>42172.138194444444</v>
      </c>
      <c r="E80" s="149">
        <f t="shared" si="1"/>
        <v>2</v>
      </c>
      <c r="F80" s="143" t="s">
        <v>4037</v>
      </c>
    </row>
    <row r="81" spans="1:6" s="121" customFormat="1" x14ac:dyDescent="0.3">
      <c r="A81" s="156" t="s">
        <v>3704</v>
      </c>
      <c r="B81" s="165">
        <v>42175.068749999999</v>
      </c>
      <c r="C81" s="154" t="s">
        <v>3705</v>
      </c>
      <c r="D81" s="141">
        <v>42175.152083333334</v>
      </c>
      <c r="E81" s="149">
        <f t="shared" ref="E81:E88" si="2">ROUNDUP(INT((D81-B81)*1440)/60,1)</f>
        <v>2</v>
      </c>
      <c r="F81" s="143" t="s">
        <v>4038</v>
      </c>
    </row>
    <row r="82" spans="1:6" s="121" customFormat="1" x14ac:dyDescent="0.3">
      <c r="A82" s="156" t="s">
        <v>3707</v>
      </c>
      <c r="B82" s="165">
        <v>42178.082638888889</v>
      </c>
      <c r="C82" s="154" t="s">
        <v>3708</v>
      </c>
      <c r="D82" s="141">
        <v>42178.165972222225</v>
      </c>
      <c r="E82" s="149">
        <f t="shared" si="2"/>
        <v>2</v>
      </c>
      <c r="F82" s="143" t="s">
        <v>4039</v>
      </c>
    </row>
    <row r="83" spans="1:6" s="121" customFormat="1" x14ac:dyDescent="0.3">
      <c r="A83" s="156" t="s">
        <v>3710</v>
      </c>
      <c r="B83" s="165">
        <v>42181.09652777778</v>
      </c>
      <c r="C83" s="154" t="s">
        <v>3711</v>
      </c>
      <c r="D83" s="141">
        <v>42181.179861111108</v>
      </c>
      <c r="E83" s="149">
        <f t="shared" si="2"/>
        <v>2</v>
      </c>
      <c r="F83" s="143" t="s">
        <v>4040</v>
      </c>
    </row>
    <row r="84" spans="1:6" s="121" customFormat="1" x14ac:dyDescent="0.3">
      <c r="A84" s="156" t="s">
        <v>3713</v>
      </c>
      <c r="B84" s="165">
        <v>42184.11041666667</v>
      </c>
      <c r="C84" s="154" t="s">
        <v>3714</v>
      </c>
      <c r="D84" s="141">
        <v>42184.193749999999</v>
      </c>
      <c r="E84" s="149">
        <f t="shared" si="2"/>
        <v>2</v>
      </c>
      <c r="F84" s="143" t="s">
        <v>4041</v>
      </c>
    </row>
    <row r="85" spans="1:6" s="121" customFormat="1" x14ac:dyDescent="0.3">
      <c r="A85" s="156" t="s">
        <v>3716</v>
      </c>
      <c r="B85" s="165">
        <v>42187.124305555553</v>
      </c>
      <c r="C85" s="154" t="s">
        <v>3717</v>
      </c>
      <c r="D85" s="141">
        <v>42187.207638888889</v>
      </c>
      <c r="E85" s="149">
        <f t="shared" si="2"/>
        <v>2</v>
      </c>
      <c r="F85" s="143" t="s">
        <v>4042</v>
      </c>
    </row>
    <row r="86" spans="1:6" s="121" customFormat="1" x14ac:dyDescent="0.3">
      <c r="A86" s="156" t="s">
        <v>3719</v>
      </c>
      <c r="B86" s="165">
        <v>42190.138194444444</v>
      </c>
      <c r="C86" s="154" t="s">
        <v>3720</v>
      </c>
      <c r="D86" s="141">
        <v>42190.22152777778</v>
      </c>
      <c r="E86" s="149">
        <f t="shared" si="2"/>
        <v>2</v>
      </c>
      <c r="F86" s="143" t="s">
        <v>4043</v>
      </c>
    </row>
    <row r="87" spans="1:6" s="121" customFormat="1" x14ac:dyDescent="0.3">
      <c r="A87" s="156" t="s">
        <v>3722</v>
      </c>
      <c r="B87" s="165">
        <v>42193.152083333334</v>
      </c>
      <c r="C87" s="154" t="s">
        <v>3723</v>
      </c>
      <c r="D87" s="141">
        <v>42193.23541666667</v>
      </c>
      <c r="E87" s="149">
        <f t="shared" si="2"/>
        <v>2</v>
      </c>
      <c r="F87" s="143" t="s">
        <v>4044</v>
      </c>
    </row>
    <row r="88" spans="1:6" s="121" customFormat="1" x14ac:dyDescent="0.3">
      <c r="A88" s="156" t="s">
        <v>3548</v>
      </c>
      <c r="B88" s="165">
        <v>42208.833333333336</v>
      </c>
      <c r="C88" s="154" t="s">
        <v>3549</v>
      </c>
      <c r="D88" s="141">
        <v>42208.879166666666</v>
      </c>
      <c r="E88" s="149">
        <f t="shared" si="2"/>
        <v>1.1000000000000001</v>
      </c>
      <c r="F88" s="143" t="s">
        <v>2968</v>
      </c>
    </row>
    <row r="89" spans="1:6" s="121" customFormat="1" x14ac:dyDescent="0.3">
      <c r="A89" s="204" t="s">
        <v>3553</v>
      </c>
      <c r="B89" s="177">
        <v>42240.708333333336</v>
      </c>
      <c r="C89" s="205" t="s">
        <v>3554</v>
      </c>
      <c r="D89" s="141">
        <v>42240.754166666666</v>
      </c>
      <c r="E89" s="149">
        <f t="shared" ref="E89:E92" si="3">ROUNDUP(INT((D89-B89)*1440)/60,1)</f>
        <v>1.1000000000000001</v>
      </c>
      <c r="F89" s="143" t="s">
        <v>2968</v>
      </c>
    </row>
    <row r="90" spans="1:6" s="121" customFormat="1" x14ac:dyDescent="0.3">
      <c r="A90" s="204" t="s">
        <v>3560</v>
      </c>
      <c r="B90" s="177">
        <v>42277.895833333336</v>
      </c>
      <c r="C90" s="205" t="s">
        <v>3561</v>
      </c>
      <c r="D90" s="141">
        <v>42277.941666666666</v>
      </c>
      <c r="E90" s="149">
        <f t="shared" si="3"/>
        <v>1.1000000000000001</v>
      </c>
      <c r="F90" s="143" t="s">
        <v>2968</v>
      </c>
    </row>
    <row r="91" spans="1:6" s="121" customFormat="1" x14ac:dyDescent="0.3">
      <c r="A91" s="204" t="s">
        <v>3566</v>
      </c>
      <c r="B91" s="177">
        <v>42310.6875</v>
      </c>
      <c r="C91" s="205" t="s">
        <v>3567</v>
      </c>
      <c r="D91" s="141">
        <v>42310.73333333333</v>
      </c>
      <c r="E91" s="149">
        <f t="shared" si="3"/>
        <v>1.1000000000000001</v>
      </c>
      <c r="F91" s="143" t="s">
        <v>2968</v>
      </c>
    </row>
    <row r="92" spans="1:6" s="121" customFormat="1" ht="15" thickBot="1" x14ac:dyDescent="0.35">
      <c r="A92" s="206" t="s">
        <v>3988</v>
      </c>
      <c r="B92" s="182">
        <v>42410.609027777777</v>
      </c>
      <c r="C92" s="207" t="s">
        <v>3989</v>
      </c>
      <c r="D92" s="144">
        <v>42410.661111111112</v>
      </c>
      <c r="E92" s="188">
        <f t="shared" si="3"/>
        <v>1.3</v>
      </c>
      <c r="F92" s="201" t="s">
        <v>2974</v>
      </c>
    </row>
    <row r="93" spans="1:6" s="121" customFormat="1" ht="15" thickBot="1" x14ac:dyDescent="0.35">
      <c r="A93" s="174"/>
      <c r="B93" s="174"/>
      <c r="C93" s="60"/>
      <c r="D93" s="152"/>
      <c r="E93" s="151"/>
      <c r="F93" s="185"/>
    </row>
    <row r="94" spans="1:6" x14ac:dyDescent="0.3">
      <c r="A94" s="151"/>
      <c r="B94" s="152"/>
      <c r="C94" s="151"/>
      <c r="D94" s="152"/>
      <c r="E94" s="125">
        <f>SUM(E16:E92)</f>
        <v>57117.399999999987</v>
      </c>
      <c r="F94" s="126" t="s">
        <v>2924</v>
      </c>
    </row>
    <row r="95" spans="1:6" x14ac:dyDescent="0.3">
      <c r="A95" s="151"/>
      <c r="B95" s="152"/>
      <c r="C95" s="151"/>
      <c r="D95" s="152"/>
      <c r="E95" s="208">
        <f>SUM(E17:E91)</f>
        <v>657.30000000000018</v>
      </c>
      <c r="F95" s="209" t="s">
        <v>2925</v>
      </c>
    </row>
    <row r="96" spans="1:6" ht="15" thickBot="1" x14ac:dyDescent="0.35">
      <c r="E96" s="127">
        <f>SUM(E92)</f>
        <v>1.3</v>
      </c>
      <c r="F96" s="128" t="s">
        <v>4045</v>
      </c>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0"/>
  <sheetViews>
    <sheetView zoomScaleNormal="100" workbookViewId="0">
      <pane xSplit="1" ySplit="1" topLeftCell="G702" activePane="bottomRight" state="frozen"/>
      <selection pane="topRight" activeCell="B1" sqref="B1"/>
      <selection pane="bottomLeft" activeCell="A2" sqref="A2"/>
      <selection pane="bottomRight" activeCell="G720" sqref="G720"/>
    </sheetView>
  </sheetViews>
  <sheetFormatPr defaultRowHeight="14.4" x14ac:dyDescent="0.3"/>
  <cols>
    <col min="1" max="6" width="21.109375" style="10" hidden="1" customWidth="1"/>
    <col min="7" max="7" width="14.33203125" style="10" bestFit="1" customWidth="1"/>
    <col min="8" max="8" width="21.109375" style="10" bestFit="1" customWidth="1"/>
    <col min="9" max="9" width="21.109375" style="3" bestFit="1" customWidth="1"/>
    <col min="10" max="10" width="59.5546875" style="4" bestFit="1" customWidth="1"/>
    <col min="11" max="26" width="3.109375" style="3" bestFit="1" customWidth="1"/>
    <col min="27" max="27" width="98.5546875" style="4" customWidth="1"/>
  </cols>
  <sheetData>
    <row r="1" spans="1:27" s="17" customFormat="1" ht="105.75" customHeight="1" x14ac:dyDescent="0.25">
      <c r="A1" s="15" t="s">
        <v>1371</v>
      </c>
      <c r="B1" s="15" t="s">
        <v>1372</v>
      </c>
      <c r="C1" s="15" t="s">
        <v>1373</v>
      </c>
      <c r="D1" s="15" t="s">
        <v>1374</v>
      </c>
      <c r="E1" s="15" t="s">
        <v>1377</v>
      </c>
      <c r="F1" s="15" t="s">
        <v>1376</v>
      </c>
      <c r="G1" s="26" t="s">
        <v>1432</v>
      </c>
      <c r="H1" s="26" t="s">
        <v>139</v>
      </c>
      <c r="I1" s="26" t="s">
        <v>140</v>
      </c>
      <c r="J1" s="27" t="s">
        <v>2</v>
      </c>
      <c r="K1" s="28" t="s">
        <v>586</v>
      </c>
      <c r="L1" s="28" t="s">
        <v>587</v>
      </c>
      <c r="M1" s="28" t="s">
        <v>588</v>
      </c>
      <c r="N1" s="28" t="s">
        <v>589</v>
      </c>
      <c r="O1" s="28" t="s">
        <v>590</v>
      </c>
      <c r="P1" s="29" t="s">
        <v>591</v>
      </c>
      <c r="Q1" s="29" t="s">
        <v>0</v>
      </c>
      <c r="R1" s="29" t="s">
        <v>592</v>
      </c>
      <c r="S1" s="29" t="s">
        <v>593</v>
      </c>
      <c r="T1" s="29" t="s">
        <v>1</v>
      </c>
      <c r="U1" s="29" t="s">
        <v>594</v>
      </c>
      <c r="V1" s="29" t="s">
        <v>595</v>
      </c>
      <c r="W1" s="29" t="s">
        <v>321</v>
      </c>
      <c r="X1" s="29" t="s">
        <v>322</v>
      </c>
      <c r="Y1" s="29" t="s">
        <v>323</v>
      </c>
      <c r="Z1" s="29" t="s">
        <v>324</v>
      </c>
      <c r="AA1" s="27" t="s">
        <v>3</v>
      </c>
    </row>
    <row r="2" spans="1:27" s="13" customFormat="1" ht="15" x14ac:dyDescent="0.25">
      <c r="A2" s="114" t="str">
        <f t="shared" ref="A2:A65" si="0">LEFT(H2,4)</f>
        <v>2006</v>
      </c>
      <c r="B2" s="114" t="str">
        <f t="shared" ref="B2:B65" si="1">MID(H2,6,3)</f>
        <v>299</v>
      </c>
      <c r="C2" s="114" t="str">
        <f t="shared" ref="C2:C65" si="2">"1/1/"&amp;A2</f>
        <v>1/1/2006</v>
      </c>
      <c r="D2" s="114">
        <f t="shared" ref="D2:D65" si="3">DATEVALUE(C2)</f>
        <v>38718</v>
      </c>
      <c r="E2" s="114">
        <f t="shared" ref="E2:E65" si="4">D2+B2-1</f>
        <v>39016</v>
      </c>
      <c r="F2" s="62">
        <f t="shared" ref="F2:F65" si="5">E2</f>
        <v>39016</v>
      </c>
      <c r="G2" s="30">
        <f t="shared" ref="G2:G65" si="6">DATEVALUE("1/1/"&amp;LEFT(H2,4))+MID(H2,6,3)-1</f>
        <v>39016</v>
      </c>
      <c r="H2" s="61" t="s">
        <v>987</v>
      </c>
      <c r="I2" s="61"/>
      <c r="J2" s="65" t="s">
        <v>986</v>
      </c>
      <c r="K2" s="61" t="s">
        <v>37</v>
      </c>
      <c r="L2" s="61"/>
      <c r="M2" s="61"/>
      <c r="N2" s="61"/>
      <c r="O2" s="61"/>
      <c r="P2" s="61"/>
      <c r="Q2" s="61"/>
      <c r="R2" s="61"/>
      <c r="S2" s="61"/>
      <c r="T2" s="61"/>
      <c r="U2" s="61"/>
      <c r="V2" s="61"/>
      <c r="W2" s="61"/>
      <c r="X2" s="61"/>
      <c r="Y2" s="61"/>
      <c r="Z2" s="61"/>
      <c r="AA2" s="65"/>
    </row>
    <row r="3" spans="1:27" s="13" customFormat="1" ht="15" x14ac:dyDescent="0.25">
      <c r="A3" s="34" t="str">
        <f t="shared" si="0"/>
        <v>2006</v>
      </c>
      <c r="B3" s="34" t="str">
        <f t="shared" si="1"/>
        <v>299</v>
      </c>
      <c r="C3" s="34" t="str">
        <f t="shared" si="2"/>
        <v>1/1/2006</v>
      </c>
      <c r="D3" s="34">
        <f t="shared" si="3"/>
        <v>38718</v>
      </c>
      <c r="E3" s="34">
        <f t="shared" si="4"/>
        <v>39016</v>
      </c>
      <c r="F3" s="40">
        <f t="shared" si="5"/>
        <v>39016</v>
      </c>
      <c r="G3" s="62">
        <f t="shared" si="6"/>
        <v>39016</v>
      </c>
      <c r="H3" s="114" t="s">
        <v>988</v>
      </c>
      <c r="I3" s="114"/>
      <c r="J3" s="65" t="s">
        <v>989</v>
      </c>
      <c r="K3" s="114" t="s">
        <v>37</v>
      </c>
      <c r="L3" s="114"/>
      <c r="M3" s="114"/>
      <c r="N3" s="114"/>
      <c r="O3" s="114"/>
      <c r="P3" s="114"/>
      <c r="Q3" s="114"/>
      <c r="R3" s="114"/>
      <c r="S3" s="114"/>
      <c r="T3" s="114"/>
      <c r="U3" s="114"/>
      <c r="V3" s="114"/>
      <c r="W3" s="114"/>
      <c r="X3" s="114"/>
      <c r="Y3" s="114"/>
      <c r="Z3" s="114"/>
      <c r="AA3" s="65"/>
    </row>
    <row r="4" spans="1:27" s="13" customFormat="1" ht="15" x14ac:dyDescent="0.25">
      <c r="A4" s="34" t="str">
        <f t="shared" si="0"/>
        <v>2006</v>
      </c>
      <c r="B4" s="34" t="str">
        <f t="shared" si="1"/>
        <v>299</v>
      </c>
      <c r="C4" s="34" t="str">
        <f t="shared" si="2"/>
        <v>1/1/2006</v>
      </c>
      <c r="D4" s="34">
        <f t="shared" si="3"/>
        <v>38718</v>
      </c>
      <c r="E4" s="34">
        <f t="shared" si="4"/>
        <v>39016</v>
      </c>
      <c r="F4" s="40">
        <f t="shared" si="5"/>
        <v>39016</v>
      </c>
      <c r="G4" s="30">
        <f t="shared" si="6"/>
        <v>39016</v>
      </c>
      <c r="H4" s="117" t="s">
        <v>1920</v>
      </c>
      <c r="I4" s="70"/>
      <c r="J4" s="86" t="s">
        <v>991</v>
      </c>
      <c r="K4" s="117" t="s">
        <v>37</v>
      </c>
      <c r="L4" s="70"/>
      <c r="M4" s="70"/>
      <c r="N4" s="70"/>
      <c r="O4" s="70"/>
      <c r="P4" s="70"/>
      <c r="Q4" s="70"/>
      <c r="R4" s="70"/>
      <c r="S4" s="70"/>
      <c r="T4" s="70" t="s">
        <v>37</v>
      </c>
      <c r="U4" s="70"/>
      <c r="V4" s="70"/>
      <c r="W4" s="70"/>
      <c r="X4" s="117"/>
      <c r="Y4" s="70"/>
      <c r="Z4" s="70"/>
      <c r="AA4" s="86"/>
    </row>
    <row r="5" spans="1:27" s="13" customFormat="1" ht="15" x14ac:dyDescent="0.25">
      <c r="A5" s="114" t="str">
        <f t="shared" si="0"/>
        <v>2006</v>
      </c>
      <c r="B5" s="114" t="str">
        <f t="shared" si="1"/>
        <v>300</v>
      </c>
      <c r="C5" s="114" t="str">
        <f t="shared" si="2"/>
        <v>1/1/2006</v>
      </c>
      <c r="D5" s="114">
        <f t="shared" si="3"/>
        <v>38718</v>
      </c>
      <c r="E5" s="114">
        <f t="shared" si="4"/>
        <v>39017</v>
      </c>
      <c r="F5" s="62">
        <f t="shared" si="5"/>
        <v>39017</v>
      </c>
      <c r="G5" s="62">
        <f t="shared" si="6"/>
        <v>39017</v>
      </c>
      <c r="H5" s="114" t="s">
        <v>1254</v>
      </c>
      <c r="I5" s="114" t="s">
        <v>1288</v>
      </c>
      <c r="J5" s="65" t="s">
        <v>985</v>
      </c>
      <c r="K5" s="114"/>
      <c r="L5" s="114"/>
      <c r="M5" s="114"/>
      <c r="N5" s="114" t="s">
        <v>37</v>
      </c>
      <c r="O5" s="114"/>
      <c r="P5" s="114"/>
      <c r="Q5" s="114"/>
      <c r="R5" s="114"/>
      <c r="S5" s="114"/>
      <c r="T5" s="114"/>
      <c r="U5" s="114"/>
      <c r="V5" s="114"/>
      <c r="W5" s="114"/>
      <c r="X5" s="114"/>
      <c r="Y5" s="114"/>
      <c r="Z5" s="114"/>
      <c r="AA5" s="65" t="s">
        <v>993</v>
      </c>
    </row>
    <row r="6" spans="1:27" s="13" customFormat="1" ht="15" x14ac:dyDescent="0.25">
      <c r="A6" s="114" t="str">
        <f t="shared" si="0"/>
        <v>2006</v>
      </c>
      <c r="B6" s="114" t="str">
        <f t="shared" si="1"/>
        <v>300</v>
      </c>
      <c r="C6" s="114" t="str">
        <f t="shared" si="2"/>
        <v>1/1/2006</v>
      </c>
      <c r="D6" s="114">
        <f t="shared" si="3"/>
        <v>38718</v>
      </c>
      <c r="E6" s="114">
        <f t="shared" si="4"/>
        <v>39017</v>
      </c>
      <c r="F6" s="62">
        <f t="shared" si="5"/>
        <v>39017</v>
      </c>
      <c r="G6" s="30">
        <f t="shared" si="6"/>
        <v>39017</v>
      </c>
      <c r="H6" s="20" t="s">
        <v>1252</v>
      </c>
      <c r="I6" s="20" t="s">
        <v>1323</v>
      </c>
      <c r="J6" s="23" t="s">
        <v>1072</v>
      </c>
      <c r="K6" s="20"/>
      <c r="L6" s="20"/>
      <c r="M6" s="20"/>
      <c r="N6" s="20" t="s">
        <v>37</v>
      </c>
      <c r="O6" s="20"/>
      <c r="P6" s="20"/>
      <c r="Q6" s="20"/>
      <c r="R6" s="20"/>
      <c r="S6" s="20"/>
      <c r="T6" s="20"/>
      <c r="U6" s="20"/>
      <c r="V6" s="20"/>
      <c r="W6" s="20"/>
      <c r="X6" s="20"/>
      <c r="Y6" s="20"/>
      <c r="Z6" s="20"/>
      <c r="AA6" s="44"/>
    </row>
    <row r="7" spans="1:27" s="13" customFormat="1" ht="15" x14ac:dyDescent="0.25">
      <c r="A7" s="61" t="str">
        <f t="shared" si="0"/>
        <v>2006</v>
      </c>
      <c r="B7" s="61" t="str">
        <f t="shared" si="1"/>
        <v>300</v>
      </c>
      <c r="C7" s="61" t="str">
        <f t="shared" si="2"/>
        <v>1/1/2006</v>
      </c>
      <c r="D7" s="61">
        <f t="shared" si="3"/>
        <v>38718</v>
      </c>
      <c r="E7" s="61">
        <f t="shared" si="4"/>
        <v>39017</v>
      </c>
      <c r="F7" s="62">
        <f t="shared" si="5"/>
        <v>39017</v>
      </c>
      <c r="G7" s="30">
        <f t="shared" si="6"/>
        <v>39017</v>
      </c>
      <c r="H7" s="66" t="s">
        <v>1253</v>
      </c>
      <c r="I7" s="20" t="s">
        <v>1259</v>
      </c>
      <c r="J7" s="64" t="s">
        <v>1233</v>
      </c>
      <c r="K7" s="116"/>
      <c r="L7" s="20"/>
      <c r="M7" s="20"/>
      <c r="N7" s="20"/>
      <c r="O7" s="20" t="s">
        <v>37</v>
      </c>
      <c r="P7" s="20"/>
      <c r="Q7" s="20"/>
      <c r="R7" s="20"/>
      <c r="S7" s="20"/>
      <c r="T7" s="20"/>
      <c r="U7" s="20"/>
      <c r="V7" s="20"/>
      <c r="W7" s="20" t="s">
        <v>37</v>
      </c>
      <c r="X7" s="116"/>
      <c r="Y7" s="20"/>
      <c r="Z7" s="20"/>
      <c r="AA7" s="67"/>
    </row>
    <row r="8" spans="1:27" s="13" customFormat="1" ht="15" x14ac:dyDescent="0.25">
      <c r="A8" s="20" t="str">
        <f t="shared" si="0"/>
        <v>2006</v>
      </c>
      <c r="B8" s="20" t="str">
        <f t="shared" si="1"/>
        <v>300</v>
      </c>
      <c r="C8" s="20" t="str">
        <f t="shared" si="2"/>
        <v>1/1/2006</v>
      </c>
      <c r="D8" s="20">
        <f t="shared" si="3"/>
        <v>38718</v>
      </c>
      <c r="E8" s="20">
        <f t="shared" si="4"/>
        <v>39017</v>
      </c>
      <c r="F8" s="30">
        <f t="shared" si="5"/>
        <v>39017</v>
      </c>
      <c r="G8" s="30">
        <f t="shared" si="6"/>
        <v>39017</v>
      </c>
      <c r="H8" s="114" t="s">
        <v>1253</v>
      </c>
      <c r="I8" s="68" t="s">
        <v>1884</v>
      </c>
      <c r="J8" s="65" t="s">
        <v>992</v>
      </c>
      <c r="K8" s="114"/>
      <c r="L8" s="114"/>
      <c r="M8" s="114"/>
      <c r="N8" s="114"/>
      <c r="O8" s="114" t="s">
        <v>37</v>
      </c>
      <c r="P8" s="114"/>
      <c r="Q8" s="114"/>
      <c r="R8" s="114"/>
      <c r="S8" s="114"/>
      <c r="T8" s="114"/>
      <c r="U8" s="114"/>
      <c r="V8" s="114" t="s">
        <v>37</v>
      </c>
      <c r="W8" s="114"/>
      <c r="X8" s="114"/>
      <c r="Y8" s="114"/>
      <c r="Z8" s="114"/>
      <c r="AA8" s="65" t="s">
        <v>993</v>
      </c>
    </row>
    <row r="9" spans="1:27" s="13" customFormat="1" ht="15" x14ac:dyDescent="0.25">
      <c r="A9" s="34" t="str">
        <f t="shared" si="0"/>
        <v>2006</v>
      </c>
      <c r="B9" s="34" t="str">
        <f t="shared" si="1"/>
        <v>300</v>
      </c>
      <c r="C9" s="34" t="str">
        <f t="shared" si="2"/>
        <v>1/1/2006</v>
      </c>
      <c r="D9" s="34">
        <f t="shared" si="3"/>
        <v>38718</v>
      </c>
      <c r="E9" s="34">
        <f t="shared" si="4"/>
        <v>39017</v>
      </c>
      <c r="F9" s="40">
        <f t="shared" si="5"/>
        <v>39017</v>
      </c>
      <c r="G9" s="30">
        <f t="shared" si="6"/>
        <v>39017</v>
      </c>
      <c r="H9" s="114" t="s">
        <v>1378</v>
      </c>
      <c r="I9" s="114"/>
      <c r="J9" s="65" t="s">
        <v>996</v>
      </c>
      <c r="K9" s="114"/>
      <c r="L9" s="114"/>
      <c r="M9" s="114"/>
      <c r="N9" s="114"/>
      <c r="O9" s="114"/>
      <c r="P9" s="114"/>
      <c r="Q9" s="114"/>
      <c r="R9" s="114"/>
      <c r="S9" s="114"/>
      <c r="T9" s="114" t="s">
        <v>37</v>
      </c>
      <c r="U9" s="114"/>
      <c r="V9" s="114"/>
      <c r="W9" s="114"/>
      <c r="X9" s="114"/>
      <c r="Y9" s="114"/>
      <c r="Z9" s="114"/>
      <c r="AA9" s="65" t="s">
        <v>993</v>
      </c>
    </row>
    <row r="10" spans="1:27" s="13" customFormat="1" ht="15" x14ac:dyDescent="0.25">
      <c r="A10" s="20" t="str">
        <f t="shared" si="0"/>
        <v>2006</v>
      </c>
      <c r="B10" s="20" t="str">
        <f t="shared" si="1"/>
        <v>301</v>
      </c>
      <c r="C10" s="20" t="str">
        <f t="shared" si="2"/>
        <v>1/1/2006</v>
      </c>
      <c r="D10" s="20">
        <f t="shared" si="3"/>
        <v>38718</v>
      </c>
      <c r="E10" s="20">
        <f t="shared" si="4"/>
        <v>39018</v>
      </c>
      <c r="F10" s="30">
        <f t="shared" si="5"/>
        <v>39018</v>
      </c>
      <c r="G10" s="30">
        <f t="shared" si="6"/>
        <v>39018</v>
      </c>
      <c r="H10" s="114" t="s">
        <v>1263</v>
      </c>
      <c r="I10" s="114" t="s">
        <v>1274</v>
      </c>
      <c r="J10" s="65" t="s">
        <v>1410</v>
      </c>
      <c r="K10" s="114" t="s">
        <v>37</v>
      </c>
      <c r="L10" s="114"/>
      <c r="M10" s="114"/>
      <c r="N10" s="114"/>
      <c r="O10" s="114"/>
      <c r="P10" s="114"/>
      <c r="Q10" s="114" t="s">
        <v>37</v>
      </c>
      <c r="R10" s="114"/>
      <c r="S10" s="114" t="s">
        <v>37</v>
      </c>
      <c r="T10" s="114"/>
      <c r="U10" s="114"/>
      <c r="V10" s="114"/>
      <c r="W10" s="114"/>
      <c r="X10" s="114"/>
      <c r="Y10" s="114" t="s">
        <v>37</v>
      </c>
      <c r="Z10" s="114"/>
      <c r="AA10" s="72" t="s">
        <v>1047</v>
      </c>
    </row>
    <row r="11" spans="1:27" s="13" customFormat="1" ht="15" x14ac:dyDescent="0.25">
      <c r="A11" s="12" t="str">
        <f t="shared" si="0"/>
        <v>2006</v>
      </c>
      <c r="B11" s="12" t="str">
        <f t="shared" si="1"/>
        <v>301</v>
      </c>
      <c r="C11" s="12" t="str">
        <f t="shared" si="2"/>
        <v>1/1/2006</v>
      </c>
      <c r="D11" s="12">
        <f t="shared" si="3"/>
        <v>38718</v>
      </c>
      <c r="E11" s="12">
        <f t="shared" si="4"/>
        <v>39018</v>
      </c>
      <c r="F11" s="16">
        <f t="shared" si="5"/>
        <v>39018</v>
      </c>
      <c r="G11" s="30">
        <f t="shared" si="6"/>
        <v>39018</v>
      </c>
      <c r="H11" s="20" t="s">
        <v>1256</v>
      </c>
      <c r="I11" s="20" t="s">
        <v>1257</v>
      </c>
      <c r="J11" s="23" t="s">
        <v>1057</v>
      </c>
      <c r="K11" s="20"/>
      <c r="L11" s="20" t="s">
        <v>37</v>
      </c>
      <c r="M11" s="20"/>
      <c r="N11" s="20"/>
      <c r="O11" s="20"/>
      <c r="P11" s="20"/>
      <c r="Q11" s="20"/>
      <c r="R11" s="20"/>
      <c r="S11" s="20"/>
      <c r="T11" s="20"/>
      <c r="U11" s="20"/>
      <c r="V11" s="20"/>
      <c r="W11" s="20"/>
      <c r="X11" s="20"/>
      <c r="Y11" s="20"/>
      <c r="Z11" s="20"/>
      <c r="AA11" s="44" t="s">
        <v>993</v>
      </c>
    </row>
    <row r="12" spans="1:27" s="13" customFormat="1" ht="15" x14ac:dyDescent="0.25">
      <c r="A12" s="12" t="str">
        <f t="shared" si="0"/>
        <v>2006</v>
      </c>
      <c r="B12" s="12" t="str">
        <f t="shared" si="1"/>
        <v>301</v>
      </c>
      <c r="C12" s="12" t="str">
        <f t="shared" si="2"/>
        <v>1/1/2006</v>
      </c>
      <c r="D12" s="12">
        <f t="shared" si="3"/>
        <v>38718</v>
      </c>
      <c r="E12" s="12">
        <f t="shared" si="4"/>
        <v>39018</v>
      </c>
      <c r="F12" s="16">
        <f t="shared" si="5"/>
        <v>39018</v>
      </c>
      <c r="G12" s="30">
        <f t="shared" si="6"/>
        <v>39018</v>
      </c>
      <c r="H12" s="20" t="s">
        <v>1257</v>
      </c>
      <c r="I12" s="114" t="s">
        <v>1259</v>
      </c>
      <c r="J12" s="23" t="s">
        <v>1056</v>
      </c>
      <c r="K12" s="20"/>
      <c r="L12" s="20" t="s">
        <v>37</v>
      </c>
      <c r="M12" s="20"/>
      <c r="N12" s="20"/>
      <c r="O12" s="20"/>
      <c r="P12" s="20"/>
      <c r="Q12" s="20"/>
      <c r="R12" s="20"/>
      <c r="S12" s="20"/>
      <c r="T12" s="20"/>
      <c r="U12" s="20"/>
      <c r="V12" s="20"/>
      <c r="W12" s="20"/>
      <c r="X12" s="20"/>
      <c r="Y12" s="20"/>
      <c r="Z12" s="20"/>
      <c r="AA12" s="23" t="s">
        <v>1258</v>
      </c>
    </row>
    <row r="13" spans="1:27" s="13" customFormat="1" ht="15" x14ac:dyDescent="0.25">
      <c r="A13" s="12" t="str">
        <f t="shared" si="0"/>
        <v>2006</v>
      </c>
      <c r="B13" s="12" t="str">
        <f t="shared" si="1"/>
        <v>301</v>
      </c>
      <c r="C13" s="12" t="str">
        <f t="shared" si="2"/>
        <v>1/1/2006</v>
      </c>
      <c r="D13" s="12">
        <f t="shared" si="3"/>
        <v>38718</v>
      </c>
      <c r="E13" s="12">
        <f t="shared" si="4"/>
        <v>39018</v>
      </c>
      <c r="F13" s="16">
        <f t="shared" si="5"/>
        <v>39018</v>
      </c>
      <c r="G13" s="30">
        <f t="shared" si="6"/>
        <v>39018</v>
      </c>
      <c r="H13" s="114" t="s">
        <v>1259</v>
      </c>
      <c r="I13" s="114" t="s">
        <v>1305</v>
      </c>
      <c r="J13" s="65" t="s">
        <v>660</v>
      </c>
      <c r="K13" s="114"/>
      <c r="L13" s="114" t="s">
        <v>37</v>
      </c>
      <c r="M13" s="114"/>
      <c r="N13" s="114"/>
      <c r="O13" s="114"/>
      <c r="P13" s="114"/>
      <c r="Q13" s="114"/>
      <c r="R13" s="114"/>
      <c r="S13" s="114"/>
      <c r="T13" s="114"/>
      <c r="U13" s="114"/>
      <c r="V13" s="114"/>
      <c r="W13" s="114"/>
      <c r="X13" s="114"/>
      <c r="Y13" s="114"/>
      <c r="Z13" s="114"/>
      <c r="AA13" s="65" t="s">
        <v>1260</v>
      </c>
    </row>
    <row r="14" spans="1:27" s="13" customFormat="1" ht="15" x14ac:dyDescent="0.25">
      <c r="A14" s="12" t="str">
        <f t="shared" si="0"/>
        <v>2006</v>
      </c>
      <c r="B14" s="12" t="str">
        <f t="shared" si="1"/>
        <v>301</v>
      </c>
      <c r="C14" s="12" t="str">
        <f t="shared" si="2"/>
        <v>1/1/2006</v>
      </c>
      <c r="D14" s="12">
        <f t="shared" si="3"/>
        <v>38718</v>
      </c>
      <c r="E14" s="12">
        <f t="shared" si="4"/>
        <v>39018</v>
      </c>
      <c r="F14" s="16">
        <f t="shared" si="5"/>
        <v>39018</v>
      </c>
      <c r="G14" s="30">
        <f t="shared" si="6"/>
        <v>39018</v>
      </c>
      <c r="H14" s="114" t="s">
        <v>1261</v>
      </c>
      <c r="I14" s="114" t="s">
        <v>1316</v>
      </c>
      <c r="J14" s="65" t="s">
        <v>1001</v>
      </c>
      <c r="K14" s="114"/>
      <c r="L14" s="114" t="s">
        <v>37</v>
      </c>
      <c r="M14" s="114"/>
      <c r="N14" s="114"/>
      <c r="O14" s="114"/>
      <c r="P14" s="114"/>
      <c r="Q14" s="114"/>
      <c r="R14" s="114"/>
      <c r="S14" s="114"/>
      <c r="T14" s="114"/>
      <c r="U14" s="114"/>
      <c r="V14" s="114"/>
      <c r="W14" s="114"/>
      <c r="X14" s="114"/>
      <c r="Y14" s="114"/>
      <c r="Z14" s="114"/>
      <c r="AA14" s="65" t="s">
        <v>993</v>
      </c>
    </row>
    <row r="15" spans="1:27" s="13" customFormat="1" ht="15" x14ac:dyDescent="0.25">
      <c r="A15" s="34" t="str">
        <f t="shared" si="0"/>
        <v>2006</v>
      </c>
      <c r="B15" s="34" t="str">
        <f t="shared" si="1"/>
        <v>301</v>
      </c>
      <c r="C15" s="34" t="str">
        <f t="shared" si="2"/>
        <v>1/1/2006</v>
      </c>
      <c r="D15" s="34">
        <f t="shared" si="3"/>
        <v>38718</v>
      </c>
      <c r="E15" s="34">
        <f t="shared" si="4"/>
        <v>39018</v>
      </c>
      <c r="F15" s="40">
        <f t="shared" si="5"/>
        <v>39018</v>
      </c>
      <c r="G15" s="30">
        <f t="shared" si="6"/>
        <v>39018</v>
      </c>
      <c r="H15" s="114" t="s">
        <v>1266</v>
      </c>
      <c r="I15" s="114"/>
      <c r="J15" s="65" t="s">
        <v>1193</v>
      </c>
      <c r="K15" s="114"/>
      <c r="L15" s="114" t="s">
        <v>37</v>
      </c>
      <c r="M15" s="114"/>
      <c r="N15" s="114"/>
      <c r="O15" s="114"/>
      <c r="P15" s="114"/>
      <c r="Q15" s="114"/>
      <c r="R15" s="114"/>
      <c r="S15" s="114"/>
      <c r="T15" s="114"/>
      <c r="U15" s="114"/>
      <c r="V15" s="114"/>
      <c r="W15" s="114"/>
      <c r="X15" s="114"/>
      <c r="Y15" s="114"/>
      <c r="Z15" s="114"/>
      <c r="AA15" s="65"/>
    </row>
    <row r="16" spans="1:27" s="13" customFormat="1" ht="15" x14ac:dyDescent="0.25">
      <c r="A16" s="20" t="str">
        <f t="shared" si="0"/>
        <v>2006</v>
      </c>
      <c r="B16" s="20" t="str">
        <f t="shared" si="1"/>
        <v>301</v>
      </c>
      <c r="C16" s="20" t="str">
        <f t="shared" si="2"/>
        <v>1/1/2006</v>
      </c>
      <c r="D16" s="20">
        <f t="shared" si="3"/>
        <v>38718</v>
      </c>
      <c r="E16" s="20">
        <f t="shared" si="4"/>
        <v>39018</v>
      </c>
      <c r="F16" s="30">
        <f t="shared" si="5"/>
        <v>39018</v>
      </c>
      <c r="G16" s="30">
        <f t="shared" si="6"/>
        <v>39018</v>
      </c>
      <c r="H16" s="114" t="s">
        <v>1262</v>
      </c>
      <c r="I16" s="20" t="s">
        <v>1268</v>
      </c>
      <c r="J16" s="65" t="s">
        <v>1004</v>
      </c>
      <c r="K16" s="114"/>
      <c r="L16" s="20"/>
      <c r="M16" s="20" t="s">
        <v>37</v>
      </c>
      <c r="N16" s="20"/>
      <c r="O16" s="20"/>
      <c r="P16" s="20"/>
      <c r="Q16" s="20"/>
      <c r="R16" s="20"/>
      <c r="S16" s="20"/>
      <c r="T16" s="20"/>
      <c r="U16" s="20"/>
      <c r="V16" s="20"/>
      <c r="W16" s="20"/>
      <c r="X16" s="114"/>
      <c r="Y16" s="20"/>
      <c r="Z16" s="20"/>
      <c r="AA16" s="65" t="s">
        <v>993</v>
      </c>
    </row>
    <row r="17" spans="1:27" s="13" customFormat="1" ht="15" x14ac:dyDescent="0.25">
      <c r="A17" s="34" t="str">
        <f t="shared" si="0"/>
        <v>2006</v>
      </c>
      <c r="B17" s="34" t="str">
        <f t="shared" si="1"/>
        <v>302</v>
      </c>
      <c r="C17" s="34" t="str">
        <f t="shared" si="2"/>
        <v>1/1/2006</v>
      </c>
      <c r="D17" s="34">
        <f t="shared" si="3"/>
        <v>38718</v>
      </c>
      <c r="E17" s="34">
        <f t="shared" si="4"/>
        <v>39019</v>
      </c>
      <c r="F17" s="40">
        <f t="shared" si="5"/>
        <v>39019</v>
      </c>
      <c r="G17" s="30">
        <f t="shared" si="6"/>
        <v>39019</v>
      </c>
      <c r="H17" s="41" t="s">
        <v>1264</v>
      </c>
      <c r="I17" s="34" t="s">
        <v>1265</v>
      </c>
      <c r="J17" s="72" t="s">
        <v>1251</v>
      </c>
      <c r="K17" s="41"/>
      <c r="L17" s="20"/>
      <c r="M17" s="20"/>
      <c r="N17" s="20"/>
      <c r="O17" s="20" t="s">
        <v>37</v>
      </c>
      <c r="P17" s="20"/>
      <c r="Q17" s="20"/>
      <c r="R17" s="20"/>
      <c r="S17" s="20"/>
      <c r="T17" s="20"/>
      <c r="U17" s="20"/>
      <c r="V17" s="20"/>
      <c r="W17" s="20"/>
      <c r="X17" s="41"/>
      <c r="Y17" s="20"/>
      <c r="Z17" s="20"/>
      <c r="AA17" s="73"/>
    </row>
    <row r="18" spans="1:27" s="13" customFormat="1" ht="15" x14ac:dyDescent="0.25">
      <c r="A18" s="20" t="str">
        <f t="shared" si="0"/>
        <v>2006</v>
      </c>
      <c r="B18" s="20" t="str">
        <f t="shared" si="1"/>
        <v>303</v>
      </c>
      <c r="C18" s="20" t="str">
        <f t="shared" si="2"/>
        <v>1/1/2006</v>
      </c>
      <c r="D18" s="20">
        <f t="shared" si="3"/>
        <v>38718</v>
      </c>
      <c r="E18" s="20">
        <f t="shared" si="4"/>
        <v>39020</v>
      </c>
      <c r="F18" s="30">
        <f t="shared" si="5"/>
        <v>39020</v>
      </c>
      <c r="G18" s="30">
        <f t="shared" si="6"/>
        <v>39020</v>
      </c>
      <c r="H18" s="114" t="s">
        <v>1268</v>
      </c>
      <c r="I18" s="34" t="s">
        <v>1270</v>
      </c>
      <c r="J18" s="65" t="s">
        <v>657</v>
      </c>
      <c r="K18" s="114"/>
      <c r="L18" s="20"/>
      <c r="M18" s="20" t="s">
        <v>37</v>
      </c>
      <c r="N18" s="20"/>
      <c r="O18" s="20"/>
      <c r="P18" s="20"/>
      <c r="Q18" s="20"/>
      <c r="R18" s="20"/>
      <c r="S18" s="20"/>
      <c r="T18" s="20"/>
      <c r="U18" s="20"/>
      <c r="V18" s="20" t="s">
        <v>37</v>
      </c>
      <c r="W18" s="20"/>
      <c r="X18" s="114"/>
      <c r="Y18" s="20"/>
      <c r="Z18" s="20"/>
      <c r="AA18" s="65" t="s">
        <v>1269</v>
      </c>
    </row>
    <row r="19" spans="1:27" s="13" customFormat="1" ht="15" x14ac:dyDescent="0.25">
      <c r="A19" s="20" t="str">
        <f t="shared" si="0"/>
        <v>2006</v>
      </c>
      <c r="B19" s="20" t="str">
        <f t="shared" si="1"/>
        <v>303</v>
      </c>
      <c r="C19" s="20" t="str">
        <f t="shared" si="2"/>
        <v>1/1/2006</v>
      </c>
      <c r="D19" s="20">
        <f t="shared" si="3"/>
        <v>38718</v>
      </c>
      <c r="E19" s="20">
        <f t="shared" si="4"/>
        <v>39020</v>
      </c>
      <c r="F19" s="30">
        <f t="shared" si="5"/>
        <v>39020</v>
      </c>
      <c r="G19" s="30">
        <f t="shared" si="6"/>
        <v>39020</v>
      </c>
      <c r="H19" s="20" t="s">
        <v>1267</v>
      </c>
      <c r="I19" s="20" t="s">
        <v>1273</v>
      </c>
      <c r="J19" s="23" t="s">
        <v>1408</v>
      </c>
      <c r="K19" s="20" t="s">
        <v>37</v>
      </c>
      <c r="L19" s="20"/>
      <c r="M19" s="20"/>
      <c r="N19" s="20"/>
      <c r="O19" s="20"/>
      <c r="P19" s="20"/>
      <c r="Q19" s="20" t="s">
        <v>37</v>
      </c>
      <c r="R19" s="20"/>
      <c r="S19" s="20" t="s">
        <v>37</v>
      </c>
      <c r="T19" s="20"/>
      <c r="U19" s="20"/>
      <c r="V19" s="20"/>
      <c r="W19" s="20"/>
      <c r="X19" s="20"/>
      <c r="Y19" s="20" t="s">
        <v>37</v>
      </c>
      <c r="Z19" s="20"/>
      <c r="AA19" s="72" t="s">
        <v>1244</v>
      </c>
    </row>
    <row r="20" spans="1:27" s="13" customFormat="1" ht="15" x14ac:dyDescent="0.25">
      <c r="A20" s="20" t="str">
        <f t="shared" si="0"/>
        <v>2006</v>
      </c>
      <c r="B20" s="20" t="str">
        <f t="shared" si="1"/>
        <v>303</v>
      </c>
      <c r="C20" s="20" t="str">
        <f t="shared" si="2"/>
        <v>1/1/2006</v>
      </c>
      <c r="D20" s="20">
        <f t="shared" si="3"/>
        <v>38718</v>
      </c>
      <c r="E20" s="20">
        <f t="shared" si="4"/>
        <v>39020</v>
      </c>
      <c r="F20" s="30">
        <f t="shared" si="5"/>
        <v>39020</v>
      </c>
      <c r="G20" s="62">
        <f t="shared" si="6"/>
        <v>39020</v>
      </c>
      <c r="H20" s="114" t="s">
        <v>1270</v>
      </c>
      <c r="I20" s="114" t="s">
        <v>1300</v>
      </c>
      <c r="J20" s="65" t="s">
        <v>662</v>
      </c>
      <c r="K20" s="114"/>
      <c r="L20" s="114"/>
      <c r="M20" s="114" t="s">
        <v>37</v>
      </c>
      <c r="N20" s="114"/>
      <c r="O20" s="114"/>
      <c r="P20" s="114"/>
      <c r="Q20" s="114"/>
      <c r="R20" s="114"/>
      <c r="S20" s="114"/>
      <c r="T20" s="114"/>
      <c r="U20" s="114"/>
      <c r="V20" s="114"/>
      <c r="W20" s="114"/>
      <c r="X20" s="114"/>
      <c r="Y20" s="114"/>
      <c r="Z20" s="114"/>
      <c r="AA20" s="65" t="s">
        <v>1271</v>
      </c>
    </row>
    <row r="21" spans="1:27" s="13" customFormat="1" ht="15" x14ac:dyDescent="0.25">
      <c r="A21" s="20" t="str">
        <f t="shared" si="0"/>
        <v>2006</v>
      </c>
      <c r="B21" s="20" t="str">
        <f t="shared" si="1"/>
        <v>304</v>
      </c>
      <c r="C21" s="20" t="str">
        <f t="shared" si="2"/>
        <v>1/1/2006</v>
      </c>
      <c r="D21" s="20">
        <f t="shared" si="3"/>
        <v>38718</v>
      </c>
      <c r="E21" s="20">
        <f t="shared" si="4"/>
        <v>39021</v>
      </c>
      <c r="F21" s="30">
        <f t="shared" si="5"/>
        <v>39021</v>
      </c>
      <c r="G21" s="62">
        <f t="shared" si="6"/>
        <v>39021</v>
      </c>
      <c r="H21" s="114" t="s">
        <v>1333</v>
      </c>
      <c r="I21" s="114"/>
      <c r="J21" s="65" t="s">
        <v>1343</v>
      </c>
      <c r="K21" s="114" t="s">
        <v>37</v>
      </c>
      <c r="L21" s="114"/>
      <c r="M21" s="114"/>
      <c r="N21" s="114"/>
      <c r="O21" s="114"/>
      <c r="P21" s="114"/>
      <c r="Q21" s="114"/>
      <c r="R21" s="114"/>
      <c r="S21" s="114"/>
      <c r="T21" s="114"/>
      <c r="U21" s="114"/>
      <c r="V21" s="114"/>
      <c r="W21" s="114"/>
      <c r="X21" s="114" t="s">
        <v>37</v>
      </c>
      <c r="Y21" s="114"/>
      <c r="Z21" s="114"/>
      <c r="AA21" s="65"/>
    </row>
    <row r="22" spans="1:27" s="13" customFormat="1" ht="15" x14ac:dyDescent="0.25">
      <c r="A22" s="12" t="str">
        <f t="shared" si="0"/>
        <v>2006</v>
      </c>
      <c r="B22" s="12" t="str">
        <f t="shared" si="1"/>
        <v>305</v>
      </c>
      <c r="C22" s="12" t="str">
        <f t="shared" si="2"/>
        <v>1/1/2006</v>
      </c>
      <c r="D22" s="12">
        <f t="shared" si="3"/>
        <v>38718</v>
      </c>
      <c r="E22" s="12">
        <f t="shared" si="4"/>
        <v>39022</v>
      </c>
      <c r="F22" s="16">
        <f t="shared" si="5"/>
        <v>39022</v>
      </c>
      <c r="G22" s="30">
        <f t="shared" si="6"/>
        <v>39022</v>
      </c>
      <c r="H22" s="114" t="s">
        <v>1272</v>
      </c>
      <c r="I22" s="114"/>
      <c r="J22" s="65" t="s">
        <v>1006</v>
      </c>
      <c r="K22" s="114"/>
      <c r="L22" s="114" t="s">
        <v>37</v>
      </c>
      <c r="M22" s="114"/>
      <c r="N22" s="114"/>
      <c r="O22" s="114"/>
      <c r="P22" s="114"/>
      <c r="Q22" s="114"/>
      <c r="R22" s="114"/>
      <c r="S22" s="114"/>
      <c r="T22" s="114"/>
      <c r="U22" s="114"/>
      <c r="V22" s="114"/>
      <c r="W22" s="114"/>
      <c r="X22" s="114"/>
      <c r="Y22" s="114"/>
      <c r="Z22" s="114"/>
      <c r="AA22" s="65"/>
    </row>
    <row r="23" spans="1:27" s="13" customFormat="1" ht="15" x14ac:dyDescent="0.25">
      <c r="A23" s="20" t="str">
        <f t="shared" si="0"/>
        <v>2006</v>
      </c>
      <c r="B23" s="20" t="str">
        <f t="shared" si="1"/>
        <v>305</v>
      </c>
      <c r="C23" s="20" t="str">
        <f t="shared" si="2"/>
        <v>1/1/2006</v>
      </c>
      <c r="D23" s="20">
        <f t="shared" si="3"/>
        <v>38718</v>
      </c>
      <c r="E23" s="20">
        <f t="shared" si="4"/>
        <v>39022</v>
      </c>
      <c r="F23" s="30">
        <f t="shared" si="5"/>
        <v>39022</v>
      </c>
      <c r="G23" s="30">
        <f t="shared" si="6"/>
        <v>39022</v>
      </c>
      <c r="H23" s="114" t="s">
        <v>1586</v>
      </c>
      <c r="I23" s="114"/>
      <c r="J23" s="65" t="s">
        <v>1588</v>
      </c>
      <c r="K23" s="114" t="s">
        <v>37</v>
      </c>
      <c r="L23" s="114"/>
      <c r="M23" s="114"/>
      <c r="N23" s="114"/>
      <c r="O23" s="114"/>
      <c r="P23" s="114"/>
      <c r="Q23" s="114"/>
      <c r="R23" s="114" t="s">
        <v>37</v>
      </c>
      <c r="S23" s="114"/>
      <c r="T23" s="114"/>
      <c r="U23" s="114"/>
      <c r="V23" s="114"/>
      <c r="W23" s="114"/>
      <c r="X23" s="114"/>
      <c r="Y23" s="114"/>
      <c r="Z23" s="114"/>
      <c r="AA23" s="65"/>
    </row>
    <row r="24" spans="1:27" s="13" customFormat="1" ht="24" x14ac:dyDescent="0.25">
      <c r="A24" s="20" t="str">
        <f t="shared" si="0"/>
        <v>2006</v>
      </c>
      <c r="B24" s="20" t="str">
        <f t="shared" si="1"/>
        <v>305</v>
      </c>
      <c r="C24" s="20" t="str">
        <f t="shared" si="2"/>
        <v>1/1/2006</v>
      </c>
      <c r="D24" s="20">
        <f t="shared" si="3"/>
        <v>38718</v>
      </c>
      <c r="E24" s="20">
        <f t="shared" si="4"/>
        <v>39022</v>
      </c>
      <c r="F24" s="30">
        <f t="shared" si="5"/>
        <v>39022</v>
      </c>
      <c r="G24" s="30">
        <f t="shared" si="6"/>
        <v>39022</v>
      </c>
      <c r="H24" s="34" t="s">
        <v>1316</v>
      </c>
      <c r="I24" s="34" t="s">
        <v>1317</v>
      </c>
      <c r="J24" s="23" t="s">
        <v>1042</v>
      </c>
      <c r="K24" s="20"/>
      <c r="L24" s="20" t="s">
        <v>37</v>
      </c>
      <c r="M24" s="20"/>
      <c r="N24" s="20"/>
      <c r="O24" s="20" t="s">
        <v>37</v>
      </c>
      <c r="P24" s="20"/>
      <c r="Q24" s="20"/>
      <c r="R24" s="20"/>
      <c r="S24" s="20"/>
      <c r="T24" s="20"/>
      <c r="U24" s="20"/>
      <c r="V24" s="20"/>
      <c r="W24" s="20"/>
      <c r="X24" s="20"/>
      <c r="Y24" s="20"/>
      <c r="Z24" s="20"/>
      <c r="AA24" s="73" t="s">
        <v>1318</v>
      </c>
    </row>
    <row r="25" spans="1:27" s="13" customFormat="1" ht="24" x14ac:dyDescent="0.25">
      <c r="A25" s="34" t="str">
        <f t="shared" si="0"/>
        <v>2006</v>
      </c>
      <c r="B25" s="34" t="str">
        <f t="shared" si="1"/>
        <v>305</v>
      </c>
      <c r="C25" s="34" t="str">
        <f t="shared" si="2"/>
        <v>1/1/2006</v>
      </c>
      <c r="D25" s="34">
        <f t="shared" si="3"/>
        <v>38718</v>
      </c>
      <c r="E25" s="34">
        <f t="shared" si="4"/>
        <v>39022</v>
      </c>
      <c r="F25" s="40">
        <f t="shared" si="5"/>
        <v>39022</v>
      </c>
      <c r="G25" s="40">
        <f t="shared" si="6"/>
        <v>39022</v>
      </c>
      <c r="H25" s="114" t="s">
        <v>1317</v>
      </c>
      <c r="I25" s="114" t="s">
        <v>1305</v>
      </c>
      <c r="J25" s="44" t="s">
        <v>661</v>
      </c>
      <c r="K25" s="34"/>
      <c r="L25" s="34" t="s">
        <v>37</v>
      </c>
      <c r="M25" s="34"/>
      <c r="N25" s="34"/>
      <c r="O25" s="34" t="s">
        <v>37</v>
      </c>
      <c r="P25" s="34"/>
      <c r="Q25" s="34"/>
      <c r="R25" s="34"/>
      <c r="S25" s="34"/>
      <c r="T25" s="34"/>
      <c r="U25" s="34"/>
      <c r="V25" s="34"/>
      <c r="W25" s="34"/>
      <c r="X25" s="34"/>
      <c r="Y25" s="34"/>
      <c r="Z25" s="34"/>
      <c r="AA25" s="73" t="s">
        <v>1318</v>
      </c>
    </row>
    <row r="26" spans="1:27" s="13" customFormat="1" ht="15" x14ac:dyDescent="0.25">
      <c r="A26" s="34" t="str">
        <f t="shared" si="0"/>
        <v>2006</v>
      </c>
      <c r="B26" s="34" t="str">
        <f t="shared" si="1"/>
        <v>306</v>
      </c>
      <c r="C26" s="34" t="str">
        <f t="shared" si="2"/>
        <v>1/1/2006</v>
      </c>
      <c r="D26" s="34">
        <f t="shared" si="3"/>
        <v>38718</v>
      </c>
      <c r="E26" s="34">
        <f t="shared" si="4"/>
        <v>39023</v>
      </c>
      <c r="F26" s="40">
        <f t="shared" si="5"/>
        <v>39023</v>
      </c>
      <c r="G26" s="30">
        <f t="shared" si="6"/>
        <v>39023</v>
      </c>
      <c r="H26" s="114" t="s">
        <v>1589</v>
      </c>
      <c r="I26" s="114"/>
      <c r="J26" s="23" t="s">
        <v>1590</v>
      </c>
      <c r="K26" s="20" t="s">
        <v>37</v>
      </c>
      <c r="L26" s="20"/>
      <c r="M26" s="20"/>
      <c r="N26" s="20"/>
      <c r="O26" s="20"/>
      <c r="P26" s="20"/>
      <c r="Q26" s="20"/>
      <c r="R26" s="20"/>
      <c r="S26" s="20"/>
      <c r="T26" s="20"/>
      <c r="U26" s="20"/>
      <c r="V26" s="20"/>
      <c r="W26" s="20"/>
      <c r="X26" s="20"/>
      <c r="Y26" s="20"/>
      <c r="Z26" s="20"/>
      <c r="AA26" s="72" t="s">
        <v>1591</v>
      </c>
    </row>
    <row r="27" spans="1:27" s="13" customFormat="1" ht="15" x14ac:dyDescent="0.25">
      <c r="A27" s="114" t="str">
        <f t="shared" si="0"/>
        <v>2006</v>
      </c>
      <c r="B27" s="114" t="str">
        <f t="shared" si="1"/>
        <v>306</v>
      </c>
      <c r="C27" s="114" t="str">
        <f t="shared" si="2"/>
        <v>1/1/2006</v>
      </c>
      <c r="D27" s="114">
        <f t="shared" si="3"/>
        <v>38718</v>
      </c>
      <c r="E27" s="114">
        <f t="shared" si="4"/>
        <v>39023</v>
      </c>
      <c r="F27" s="62">
        <f t="shared" si="5"/>
        <v>39023</v>
      </c>
      <c r="G27" s="40">
        <f t="shared" si="6"/>
        <v>39023</v>
      </c>
      <c r="H27" s="114" t="s">
        <v>1592</v>
      </c>
      <c r="I27" s="114"/>
      <c r="J27" s="44" t="s">
        <v>1593</v>
      </c>
      <c r="K27" s="34" t="s">
        <v>37</v>
      </c>
      <c r="L27" s="34"/>
      <c r="M27" s="34"/>
      <c r="N27" s="34"/>
      <c r="O27" s="34"/>
      <c r="P27" s="34"/>
      <c r="Q27" s="34"/>
      <c r="R27" s="34"/>
      <c r="S27" s="34"/>
      <c r="T27" s="34"/>
      <c r="U27" s="34"/>
      <c r="V27" s="34"/>
      <c r="W27" s="34"/>
      <c r="X27" s="34"/>
      <c r="Y27" s="34"/>
      <c r="Z27" s="34"/>
      <c r="AA27" s="72" t="s">
        <v>1591</v>
      </c>
    </row>
    <row r="28" spans="1:27" s="13" customFormat="1" ht="15" x14ac:dyDescent="0.25">
      <c r="A28" s="114" t="str">
        <f t="shared" si="0"/>
        <v>2006</v>
      </c>
      <c r="B28" s="114" t="str">
        <f t="shared" si="1"/>
        <v>306</v>
      </c>
      <c r="C28" s="114" t="str">
        <f t="shared" si="2"/>
        <v>1/1/2006</v>
      </c>
      <c r="D28" s="114">
        <f t="shared" si="3"/>
        <v>38718</v>
      </c>
      <c r="E28" s="114">
        <f t="shared" si="4"/>
        <v>39023</v>
      </c>
      <c r="F28" s="62">
        <f t="shared" si="5"/>
        <v>39023</v>
      </c>
      <c r="G28" s="30">
        <f t="shared" si="6"/>
        <v>39023</v>
      </c>
      <c r="H28" s="114" t="s">
        <v>1045</v>
      </c>
      <c r="I28" s="114" t="s">
        <v>1275</v>
      </c>
      <c r="J28" s="23" t="s">
        <v>1411</v>
      </c>
      <c r="K28" s="20" t="s">
        <v>37</v>
      </c>
      <c r="L28" s="20"/>
      <c r="M28" s="20"/>
      <c r="N28" s="20"/>
      <c r="O28" s="20"/>
      <c r="P28" s="20"/>
      <c r="Q28" s="20" t="s">
        <v>37</v>
      </c>
      <c r="R28" s="20"/>
      <c r="S28" s="20" t="s">
        <v>37</v>
      </c>
      <c r="T28" s="20"/>
      <c r="U28" s="20"/>
      <c r="V28" s="20"/>
      <c r="W28" s="20"/>
      <c r="X28" s="20"/>
      <c r="Y28" s="20" t="s">
        <v>37</v>
      </c>
      <c r="Z28" s="20"/>
      <c r="AA28" s="72" t="s">
        <v>1048</v>
      </c>
    </row>
    <row r="29" spans="1:27" s="13" customFormat="1" ht="15" x14ac:dyDescent="0.25">
      <c r="A29" s="12" t="str">
        <f t="shared" si="0"/>
        <v>2006</v>
      </c>
      <c r="B29" s="12" t="str">
        <f t="shared" si="1"/>
        <v>310</v>
      </c>
      <c r="C29" s="12" t="str">
        <f t="shared" si="2"/>
        <v>1/1/2006</v>
      </c>
      <c r="D29" s="12">
        <f t="shared" si="3"/>
        <v>38718</v>
      </c>
      <c r="E29" s="12">
        <f t="shared" si="4"/>
        <v>39027</v>
      </c>
      <c r="F29" s="16">
        <f t="shared" si="5"/>
        <v>39027</v>
      </c>
      <c r="G29" s="40">
        <f t="shared" si="6"/>
        <v>39027</v>
      </c>
      <c r="H29" s="34" t="s">
        <v>1355</v>
      </c>
      <c r="I29" s="114"/>
      <c r="J29" s="44" t="s">
        <v>2187</v>
      </c>
      <c r="K29" s="34" t="s">
        <v>37</v>
      </c>
      <c r="L29" s="34"/>
      <c r="M29" s="34"/>
      <c r="N29" s="34"/>
      <c r="O29" s="34"/>
      <c r="P29" s="34"/>
      <c r="Q29" s="34"/>
      <c r="R29" s="34"/>
      <c r="S29" s="34"/>
      <c r="T29" s="34"/>
      <c r="U29" s="34"/>
      <c r="V29" s="34"/>
      <c r="W29" s="34"/>
      <c r="X29" s="34" t="s">
        <v>37</v>
      </c>
      <c r="Y29" s="34"/>
      <c r="Z29" s="34"/>
      <c r="AA29" s="44"/>
    </row>
    <row r="30" spans="1:27" s="13" customFormat="1" ht="15" x14ac:dyDescent="0.25">
      <c r="A30" s="20" t="str">
        <f t="shared" si="0"/>
        <v>2006</v>
      </c>
      <c r="B30" s="20" t="str">
        <f t="shared" si="1"/>
        <v>310</v>
      </c>
      <c r="C30" s="20" t="str">
        <f t="shared" si="2"/>
        <v>1/1/2006</v>
      </c>
      <c r="D30" s="20">
        <f t="shared" si="3"/>
        <v>38718</v>
      </c>
      <c r="E30" s="20">
        <f t="shared" si="4"/>
        <v>39027</v>
      </c>
      <c r="F30" s="30">
        <f t="shared" si="5"/>
        <v>39027</v>
      </c>
      <c r="G30" s="40">
        <f t="shared" si="6"/>
        <v>39027</v>
      </c>
      <c r="H30" s="114" t="s">
        <v>1337</v>
      </c>
      <c r="I30" s="114"/>
      <c r="J30" s="65" t="s">
        <v>1347</v>
      </c>
      <c r="K30" s="114" t="s">
        <v>37</v>
      </c>
      <c r="L30" s="114"/>
      <c r="M30" s="114"/>
      <c r="N30" s="114"/>
      <c r="O30" s="114"/>
      <c r="P30" s="114"/>
      <c r="Q30" s="114"/>
      <c r="R30" s="114"/>
      <c r="S30" s="114"/>
      <c r="T30" s="114"/>
      <c r="U30" s="114"/>
      <c r="V30" s="114"/>
      <c r="W30" s="114"/>
      <c r="X30" s="114" t="s">
        <v>37</v>
      </c>
      <c r="Y30" s="114"/>
      <c r="Z30" s="114"/>
      <c r="AA30" s="65"/>
    </row>
    <row r="31" spans="1:27" s="13" customFormat="1" ht="15" x14ac:dyDescent="0.25">
      <c r="A31" s="20" t="str">
        <f t="shared" si="0"/>
        <v>2006</v>
      </c>
      <c r="B31" s="20" t="str">
        <f t="shared" si="1"/>
        <v>310</v>
      </c>
      <c r="C31" s="20" t="str">
        <f t="shared" si="2"/>
        <v>1/1/2006</v>
      </c>
      <c r="D31" s="20">
        <f t="shared" si="3"/>
        <v>38718</v>
      </c>
      <c r="E31" s="20">
        <f t="shared" si="4"/>
        <v>39027</v>
      </c>
      <c r="F31" s="30">
        <f t="shared" si="5"/>
        <v>39027</v>
      </c>
      <c r="G31" s="30">
        <f t="shared" si="6"/>
        <v>39027</v>
      </c>
      <c r="H31" s="114" t="s">
        <v>1356</v>
      </c>
      <c r="I31" s="114"/>
      <c r="J31" s="65" t="s">
        <v>2190</v>
      </c>
      <c r="K31" s="114" t="s">
        <v>37</v>
      </c>
      <c r="L31" s="114"/>
      <c r="M31" s="114"/>
      <c r="N31" s="114"/>
      <c r="O31" s="114"/>
      <c r="P31" s="114"/>
      <c r="Q31" s="114"/>
      <c r="R31" s="114"/>
      <c r="S31" s="114"/>
      <c r="T31" s="114"/>
      <c r="U31" s="114"/>
      <c r="V31" s="114"/>
      <c r="W31" s="114"/>
      <c r="X31" s="114" t="s">
        <v>37</v>
      </c>
      <c r="Y31" s="114"/>
      <c r="Z31" s="114"/>
      <c r="AA31" s="65"/>
    </row>
    <row r="32" spans="1:27" s="13" customFormat="1" ht="15" x14ac:dyDescent="0.25">
      <c r="A32" s="114" t="str">
        <f t="shared" si="0"/>
        <v>2006</v>
      </c>
      <c r="B32" s="114" t="str">
        <f t="shared" si="1"/>
        <v>311</v>
      </c>
      <c r="C32" s="114" t="str">
        <f t="shared" si="2"/>
        <v>1/1/2006</v>
      </c>
      <c r="D32" s="114">
        <f t="shared" si="3"/>
        <v>38718</v>
      </c>
      <c r="E32" s="114">
        <f t="shared" si="4"/>
        <v>39028</v>
      </c>
      <c r="F32" s="62">
        <f t="shared" si="5"/>
        <v>39028</v>
      </c>
      <c r="G32" s="30">
        <f t="shared" si="6"/>
        <v>39028</v>
      </c>
      <c r="H32" s="66" t="s">
        <v>1280</v>
      </c>
      <c r="I32" s="114"/>
      <c r="J32" s="64" t="s">
        <v>1282</v>
      </c>
      <c r="K32" s="116"/>
      <c r="L32" s="114"/>
      <c r="M32" s="114"/>
      <c r="N32" s="114" t="s">
        <v>37</v>
      </c>
      <c r="O32" s="114"/>
      <c r="P32" s="114"/>
      <c r="Q32" s="114"/>
      <c r="R32" s="114"/>
      <c r="S32" s="114"/>
      <c r="T32" s="114"/>
      <c r="U32" s="114"/>
      <c r="V32" s="114"/>
      <c r="W32" s="114"/>
      <c r="X32" s="116"/>
      <c r="Y32" s="114"/>
      <c r="Z32" s="114"/>
      <c r="AA32" s="67"/>
    </row>
    <row r="33" spans="1:27" s="13" customFormat="1" ht="15" x14ac:dyDescent="0.25">
      <c r="A33" s="114" t="str">
        <f t="shared" si="0"/>
        <v>2006</v>
      </c>
      <c r="B33" s="114" t="str">
        <f t="shared" si="1"/>
        <v>311</v>
      </c>
      <c r="C33" s="114" t="str">
        <f t="shared" si="2"/>
        <v>1/1/2006</v>
      </c>
      <c r="D33" s="114">
        <f t="shared" si="3"/>
        <v>38718</v>
      </c>
      <c r="E33" s="114">
        <f t="shared" si="4"/>
        <v>39028</v>
      </c>
      <c r="F33" s="62">
        <f t="shared" si="5"/>
        <v>39028</v>
      </c>
      <c r="G33" s="62">
        <f t="shared" si="6"/>
        <v>39028</v>
      </c>
      <c r="H33" s="66" t="s">
        <v>1281</v>
      </c>
      <c r="I33" s="114"/>
      <c r="J33" s="64" t="s">
        <v>1283</v>
      </c>
      <c r="K33" s="116"/>
      <c r="L33" s="114"/>
      <c r="M33" s="114"/>
      <c r="N33" s="114" t="s">
        <v>37</v>
      </c>
      <c r="O33" s="114"/>
      <c r="P33" s="114"/>
      <c r="Q33" s="114"/>
      <c r="R33" s="114"/>
      <c r="S33" s="114"/>
      <c r="T33" s="114"/>
      <c r="U33" s="114"/>
      <c r="V33" s="114"/>
      <c r="W33" s="114"/>
      <c r="X33" s="116"/>
      <c r="Y33" s="114"/>
      <c r="Z33" s="114"/>
      <c r="AA33" s="67"/>
    </row>
    <row r="34" spans="1:27" s="13" customFormat="1" ht="15" x14ac:dyDescent="0.25">
      <c r="A34" s="20" t="str">
        <f t="shared" si="0"/>
        <v>2006</v>
      </c>
      <c r="B34" s="20" t="str">
        <f t="shared" si="1"/>
        <v>312</v>
      </c>
      <c r="C34" s="20" t="str">
        <f t="shared" si="2"/>
        <v>1/1/2006</v>
      </c>
      <c r="D34" s="20">
        <f t="shared" si="3"/>
        <v>38718</v>
      </c>
      <c r="E34" s="20">
        <f t="shared" si="4"/>
        <v>39029</v>
      </c>
      <c r="F34" s="30">
        <f t="shared" si="5"/>
        <v>39029</v>
      </c>
      <c r="G34" s="40">
        <f t="shared" si="6"/>
        <v>39029</v>
      </c>
      <c r="H34" s="66" t="s">
        <v>1286</v>
      </c>
      <c r="I34" s="114"/>
      <c r="J34" s="64" t="s">
        <v>1276</v>
      </c>
      <c r="K34" s="116" t="s">
        <v>37</v>
      </c>
      <c r="L34" s="34"/>
      <c r="M34" s="34"/>
      <c r="N34" s="34"/>
      <c r="O34" s="34"/>
      <c r="P34" s="34"/>
      <c r="Q34" s="34"/>
      <c r="R34" s="34"/>
      <c r="S34" s="34"/>
      <c r="T34" s="34"/>
      <c r="U34" s="34" t="s">
        <v>37</v>
      </c>
      <c r="V34" s="34"/>
      <c r="W34" s="34"/>
      <c r="X34" s="116"/>
      <c r="Y34" s="34"/>
      <c r="Z34" s="34"/>
      <c r="AA34" s="67"/>
    </row>
    <row r="35" spans="1:27" s="13" customFormat="1" ht="24" x14ac:dyDescent="0.25">
      <c r="A35" s="61" t="str">
        <f t="shared" si="0"/>
        <v>2006</v>
      </c>
      <c r="B35" s="61" t="str">
        <f t="shared" si="1"/>
        <v>313</v>
      </c>
      <c r="C35" s="61" t="str">
        <f t="shared" si="2"/>
        <v>1/1/2006</v>
      </c>
      <c r="D35" s="61">
        <f t="shared" si="3"/>
        <v>38718</v>
      </c>
      <c r="E35" s="61">
        <f t="shared" si="4"/>
        <v>39030</v>
      </c>
      <c r="F35" s="62">
        <f t="shared" si="5"/>
        <v>39030</v>
      </c>
      <c r="G35" s="30">
        <f t="shared" si="6"/>
        <v>39030</v>
      </c>
      <c r="H35" s="114" t="s">
        <v>1288</v>
      </c>
      <c r="I35" s="20" t="s">
        <v>1289</v>
      </c>
      <c r="J35" s="65" t="s">
        <v>656</v>
      </c>
      <c r="K35" s="114"/>
      <c r="L35" s="20"/>
      <c r="M35" s="20"/>
      <c r="N35" s="20" t="s">
        <v>37</v>
      </c>
      <c r="O35" s="20"/>
      <c r="P35" s="20"/>
      <c r="Q35" s="20"/>
      <c r="R35" s="20"/>
      <c r="S35" s="20"/>
      <c r="T35" s="20"/>
      <c r="U35" s="20"/>
      <c r="V35" s="20" t="s">
        <v>37</v>
      </c>
      <c r="W35" s="20"/>
      <c r="X35" s="114"/>
      <c r="Y35" s="20"/>
      <c r="Z35" s="20"/>
      <c r="AA35" s="73" t="s">
        <v>1407</v>
      </c>
    </row>
    <row r="36" spans="1:27" s="13" customFormat="1" ht="15" x14ac:dyDescent="0.25">
      <c r="A36" s="34" t="str">
        <f t="shared" si="0"/>
        <v>2006</v>
      </c>
      <c r="B36" s="34" t="str">
        <f t="shared" si="1"/>
        <v>313</v>
      </c>
      <c r="C36" s="34" t="str">
        <f t="shared" si="2"/>
        <v>1/1/2006</v>
      </c>
      <c r="D36" s="34">
        <f t="shared" si="3"/>
        <v>38718</v>
      </c>
      <c r="E36" s="34">
        <f t="shared" si="4"/>
        <v>39030</v>
      </c>
      <c r="F36" s="40">
        <f t="shared" si="5"/>
        <v>39030</v>
      </c>
      <c r="G36" s="30">
        <f t="shared" si="6"/>
        <v>39030</v>
      </c>
      <c r="H36" s="114" t="s">
        <v>1289</v>
      </c>
      <c r="I36" s="114" t="s">
        <v>1298</v>
      </c>
      <c r="J36" s="65" t="s">
        <v>659</v>
      </c>
      <c r="K36" s="114"/>
      <c r="L36" s="20"/>
      <c r="M36" s="20"/>
      <c r="N36" s="20" t="s">
        <v>37</v>
      </c>
      <c r="O36" s="20"/>
      <c r="P36" s="20"/>
      <c r="Q36" s="20"/>
      <c r="R36" s="20"/>
      <c r="S36" s="20"/>
      <c r="T36" s="20"/>
      <c r="U36" s="20"/>
      <c r="V36" s="20"/>
      <c r="W36" s="20"/>
      <c r="X36" s="114"/>
      <c r="Y36" s="20"/>
      <c r="Z36" s="20"/>
      <c r="AA36" s="65" t="s">
        <v>1290</v>
      </c>
    </row>
    <row r="37" spans="1:27" s="13" customFormat="1" ht="15" x14ac:dyDescent="0.25">
      <c r="A37" s="12" t="str">
        <f t="shared" si="0"/>
        <v>2006</v>
      </c>
      <c r="B37" s="12" t="str">
        <f t="shared" si="1"/>
        <v>315</v>
      </c>
      <c r="C37" s="12" t="str">
        <f t="shared" si="2"/>
        <v>1/1/2006</v>
      </c>
      <c r="D37" s="12">
        <f t="shared" si="3"/>
        <v>38718</v>
      </c>
      <c r="E37" s="12">
        <f t="shared" si="4"/>
        <v>39032</v>
      </c>
      <c r="F37" s="16">
        <f t="shared" si="5"/>
        <v>39032</v>
      </c>
      <c r="G37" s="62">
        <f t="shared" si="6"/>
        <v>39032</v>
      </c>
      <c r="H37" s="114" t="s">
        <v>1334</v>
      </c>
      <c r="I37" s="114"/>
      <c r="J37" s="65" t="s">
        <v>1344</v>
      </c>
      <c r="K37" s="114" t="s">
        <v>37</v>
      </c>
      <c r="L37" s="114"/>
      <c r="M37" s="114"/>
      <c r="N37" s="114"/>
      <c r="O37" s="114"/>
      <c r="P37" s="114"/>
      <c r="Q37" s="114"/>
      <c r="R37" s="114"/>
      <c r="S37" s="114"/>
      <c r="T37" s="114"/>
      <c r="U37" s="114"/>
      <c r="V37" s="114"/>
      <c r="W37" s="114"/>
      <c r="X37" s="114" t="s">
        <v>37</v>
      </c>
      <c r="Y37" s="114"/>
      <c r="Z37" s="114"/>
      <c r="AA37" s="65"/>
    </row>
    <row r="38" spans="1:27" s="13" customFormat="1" ht="15" x14ac:dyDescent="0.25">
      <c r="A38" s="20" t="str">
        <f t="shared" si="0"/>
        <v>2006</v>
      </c>
      <c r="B38" s="20" t="str">
        <f t="shared" si="1"/>
        <v>317</v>
      </c>
      <c r="C38" s="20" t="str">
        <f t="shared" si="2"/>
        <v>1/1/2006</v>
      </c>
      <c r="D38" s="20">
        <f t="shared" si="3"/>
        <v>38718</v>
      </c>
      <c r="E38" s="20">
        <f t="shared" si="4"/>
        <v>39034</v>
      </c>
      <c r="F38" s="30">
        <f t="shared" si="5"/>
        <v>39034</v>
      </c>
      <c r="G38" s="30">
        <f t="shared" si="6"/>
        <v>39034</v>
      </c>
      <c r="H38" s="114" t="s">
        <v>1291</v>
      </c>
      <c r="I38" s="20" t="s">
        <v>1305</v>
      </c>
      <c r="J38" s="65" t="s">
        <v>1311</v>
      </c>
      <c r="K38" s="114"/>
      <c r="L38" s="20" t="s">
        <v>37</v>
      </c>
      <c r="M38" s="20"/>
      <c r="N38" s="20"/>
      <c r="O38" s="20"/>
      <c r="P38" s="20"/>
      <c r="Q38" s="20"/>
      <c r="R38" s="20"/>
      <c r="S38" s="20"/>
      <c r="T38" s="20"/>
      <c r="U38" s="20"/>
      <c r="V38" s="20"/>
      <c r="W38" s="20"/>
      <c r="X38" s="114"/>
      <c r="Y38" s="20"/>
      <c r="Z38" s="20"/>
      <c r="AA38" s="65" t="s">
        <v>993</v>
      </c>
    </row>
    <row r="39" spans="1:27" s="13" customFormat="1" ht="22.8" x14ac:dyDescent="0.3">
      <c r="A39" s="114" t="str">
        <f t="shared" si="0"/>
        <v>2006</v>
      </c>
      <c r="B39" s="114" t="str">
        <f t="shared" si="1"/>
        <v>317</v>
      </c>
      <c r="C39" s="114" t="str">
        <f t="shared" si="2"/>
        <v>1/1/2006</v>
      </c>
      <c r="D39" s="114">
        <f t="shared" si="3"/>
        <v>38718</v>
      </c>
      <c r="E39" s="114">
        <f t="shared" si="4"/>
        <v>39034</v>
      </c>
      <c r="F39" s="62">
        <f t="shared" si="5"/>
        <v>39034</v>
      </c>
      <c r="G39" s="30">
        <f t="shared" si="6"/>
        <v>39034</v>
      </c>
      <c r="H39" s="41" t="s">
        <v>1292</v>
      </c>
      <c r="I39" s="20" t="s">
        <v>1293</v>
      </c>
      <c r="J39" s="43" t="s">
        <v>380</v>
      </c>
      <c r="K39" s="41"/>
      <c r="L39" s="20"/>
      <c r="M39" s="20"/>
      <c r="N39" s="20" t="s">
        <v>37</v>
      </c>
      <c r="O39" s="20"/>
      <c r="P39" s="20"/>
      <c r="Q39" s="20" t="s">
        <v>37</v>
      </c>
      <c r="R39" s="20"/>
      <c r="S39" s="20"/>
      <c r="T39" s="20" t="s">
        <v>37</v>
      </c>
      <c r="U39" s="20"/>
      <c r="V39" s="20"/>
      <c r="W39" s="20"/>
      <c r="X39" s="41"/>
      <c r="Y39" s="20" t="s">
        <v>37</v>
      </c>
      <c r="Z39" s="20"/>
      <c r="AA39" s="74" t="s">
        <v>39</v>
      </c>
    </row>
    <row r="40" spans="1:27" s="13" customFormat="1" ht="15" x14ac:dyDescent="0.25">
      <c r="A40" s="34" t="str">
        <f t="shared" si="0"/>
        <v>2006</v>
      </c>
      <c r="B40" s="34" t="str">
        <f t="shared" si="1"/>
        <v>318</v>
      </c>
      <c r="C40" s="34" t="str">
        <f t="shared" si="2"/>
        <v>1/1/2006</v>
      </c>
      <c r="D40" s="34">
        <f t="shared" si="3"/>
        <v>38718</v>
      </c>
      <c r="E40" s="34">
        <f t="shared" si="4"/>
        <v>39035</v>
      </c>
      <c r="F40" s="40">
        <f t="shared" si="5"/>
        <v>39035</v>
      </c>
      <c r="G40" s="30">
        <f t="shared" si="6"/>
        <v>39035</v>
      </c>
      <c r="H40" s="114" t="s">
        <v>1294</v>
      </c>
      <c r="I40" s="77" t="s">
        <v>1295</v>
      </c>
      <c r="J40" s="65" t="s">
        <v>1409</v>
      </c>
      <c r="K40" s="114" t="s">
        <v>37</v>
      </c>
      <c r="L40" s="20"/>
      <c r="M40" s="20"/>
      <c r="N40" s="20"/>
      <c r="O40" s="20"/>
      <c r="P40" s="20"/>
      <c r="Q40" s="20" t="s">
        <v>37</v>
      </c>
      <c r="R40" s="20"/>
      <c r="S40" s="20" t="s">
        <v>37</v>
      </c>
      <c r="T40" s="20"/>
      <c r="U40" s="20"/>
      <c r="V40" s="20"/>
      <c r="W40" s="20"/>
      <c r="X40" s="114"/>
      <c r="Y40" s="20" t="s">
        <v>37</v>
      </c>
      <c r="Z40" s="20"/>
      <c r="AA40" s="72" t="s">
        <v>1296</v>
      </c>
    </row>
    <row r="41" spans="1:27" s="13" customFormat="1" ht="15" x14ac:dyDescent="0.25">
      <c r="A41" s="20" t="str">
        <f t="shared" si="0"/>
        <v>2006</v>
      </c>
      <c r="B41" s="20" t="str">
        <f t="shared" si="1"/>
        <v>318</v>
      </c>
      <c r="C41" s="20" t="str">
        <f t="shared" si="2"/>
        <v>1/1/2006</v>
      </c>
      <c r="D41" s="20">
        <f t="shared" si="3"/>
        <v>38718</v>
      </c>
      <c r="E41" s="20">
        <f t="shared" si="4"/>
        <v>39035</v>
      </c>
      <c r="F41" s="30">
        <f t="shared" si="5"/>
        <v>39035</v>
      </c>
      <c r="G41" s="30">
        <f t="shared" si="6"/>
        <v>39035</v>
      </c>
      <c r="H41" s="66" t="s">
        <v>1297</v>
      </c>
      <c r="I41" s="61" t="s">
        <v>1428</v>
      </c>
      <c r="J41" s="64" t="s">
        <v>1231</v>
      </c>
      <c r="K41" s="63"/>
      <c r="L41" s="20" t="s">
        <v>37</v>
      </c>
      <c r="M41" s="20" t="s">
        <v>37</v>
      </c>
      <c r="N41" s="20"/>
      <c r="O41" s="20"/>
      <c r="P41" s="20"/>
      <c r="Q41" s="20"/>
      <c r="R41" s="20"/>
      <c r="S41" s="20"/>
      <c r="T41" s="20"/>
      <c r="U41" s="20"/>
      <c r="V41" s="20"/>
      <c r="W41" s="20" t="s">
        <v>37</v>
      </c>
      <c r="X41" s="63"/>
      <c r="Y41" s="20"/>
      <c r="Z41" s="20"/>
      <c r="AA41" s="67"/>
    </row>
    <row r="42" spans="1:27" s="13" customFormat="1" ht="24" x14ac:dyDescent="0.25">
      <c r="A42" s="20" t="str">
        <f t="shared" si="0"/>
        <v>2006</v>
      </c>
      <c r="B42" s="20" t="str">
        <f t="shared" si="1"/>
        <v>318</v>
      </c>
      <c r="C42" s="20" t="str">
        <f t="shared" si="2"/>
        <v>1/1/2006</v>
      </c>
      <c r="D42" s="20">
        <f t="shared" si="3"/>
        <v>38718</v>
      </c>
      <c r="E42" s="20">
        <f t="shared" si="4"/>
        <v>39035</v>
      </c>
      <c r="F42" s="30">
        <f t="shared" si="5"/>
        <v>39035</v>
      </c>
      <c r="G42" s="62">
        <f t="shared" si="6"/>
        <v>39035</v>
      </c>
      <c r="H42" s="114" t="s">
        <v>1297</v>
      </c>
      <c r="I42" s="77"/>
      <c r="J42" s="65" t="s">
        <v>1241</v>
      </c>
      <c r="K42" s="114" t="s">
        <v>37</v>
      </c>
      <c r="L42" s="114"/>
      <c r="M42" s="114"/>
      <c r="N42" s="114"/>
      <c r="O42" s="114"/>
      <c r="P42" s="114"/>
      <c r="Q42" s="114" t="s">
        <v>37</v>
      </c>
      <c r="R42" s="114"/>
      <c r="S42" s="114"/>
      <c r="T42" s="114"/>
      <c r="U42" s="114"/>
      <c r="V42" s="114" t="s">
        <v>37</v>
      </c>
      <c r="W42" s="114"/>
      <c r="X42" s="114"/>
      <c r="Y42" s="114"/>
      <c r="Z42" s="114"/>
      <c r="AA42" s="72" t="s">
        <v>1243</v>
      </c>
    </row>
    <row r="43" spans="1:27" s="13" customFormat="1" ht="15" x14ac:dyDescent="0.25">
      <c r="A43" s="114" t="str">
        <f t="shared" si="0"/>
        <v>2006</v>
      </c>
      <c r="B43" s="114" t="str">
        <f t="shared" si="1"/>
        <v>318</v>
      </c>
      <c r="C43" s="114" t="str">
        <f t="shared" si="2"/>
        <v>1/1/2006</v>
      </c>
      <c r="D43" s="114">
        <f t="shared" si="3"/>
        <v>38718</v>
      </c>
      <c r="E43" s="114">
        <f t="shared" si="4"/>
        <v>39035</v>
      </c>
      <c r="F43" s="62">
        <f t="shared" si="5"/>
        <v>39035</v>
      </c>
      <c r="G43" s="62">
        <f t="shared" si="6"/>
        <v>39035</v>
      </c>
      <c r="H43" s="66" t="s">
        <v>1297</v>
      </c>
      <c r="I43" s="114" t="s">
        <v>1416</v>
      </c>
      <c r="J43" s="64" t="s">
        <v>1206</v>
      </c>
      <c r="K43" s="116"/>
      <c r="L43" s="114"/>
      <c r="M43" s="114"/>
      <c r="N43" s="114" t="s">
        <v>37</v>
      </c>
      <c r="O43" s="114"/>
      <c r="P43" s="114"/>
      <c r="Q43" s="114"/>
      <c r="R43" s="114"/>
      <c r="S43" s="114"/>
      <c r="T43" s="114"/>
      <c r="U43" s="114"/>
      <c r="V43" s="114"/>
      <c r="W43" s="114" t="s">
        <v>37</v>
      </c>
      <c r="X43" s="116"/>
      <c r="Y43" s="114"/>
      <c r="Z43" s="114"/>
      <c r="AA43" s="67"/>
    </row>
    <row r="44" spans="1:27" s="13" customFormat="1" ht="15" x14ac:dyDescent="0.25">
      <c r="A44" s="34" t="str">
        <f t="shared" si="0"/>
        <v>2006</v>
      </c>
      <c r="B44" s="34" t="str">
        <f t="shared" si="1"/>
        <v>318</v>
      </c>
      <c r="C44" s="34" t="str">
        <f t="shared" si="2"/>
        <v>1/1/2006</v>
      </c>
      <c r="D44" s="34">
        <f t="shared" si="3"/>
        <v>38718</v>
      </c>
      <c r="E44" s="34">
        <f t="shared" si="4"/>
        <v>39035</v>
      </c>
      <c r="F44" s="40">
        <f t="shared" si="5"/>
        <v>39035</v>
      </c>
      <c r="G44" s="30">
        <f t="shared" si="6"/>
        <v>39035</v>
      </c>
      <c r="H44" s="66" t="s">
        <v>1297</v>
      </c>
      <c r="I44" s="20" t="s">
        <v>1428</v>
      </c>
      <c r="J44" s="64" t="s">
        <v>1233</v>
      </c>
      <c r="K44" s="116"/>
      <c r="L44" s="20"/>
      <c r="M44" s="20"/>
      <c r="N44" s="20"/>
      <c r="O44" s="20" t="s">
        <v>37</v>
      </c>
      <c r="P44" s="20"/>
      <c r="Q44" s="20"/>
      <c r="R44" s="20"/>
      <c r="S44" s="20"/>
      <c r="T44" s="20"/>
      <c r="U44" s="20"/>
      <c r="V44" s="20"/>
      <c r="W44" s="20" t="s">
        <v>37</v>
      </c>
      <c r="X44" s="116"/>
      <c r="Y44" s="20"/>
      <c r="Z44" s="20"/>
      <c r="AA44" s="67"/>
    </row>
    <row r="45" spans="1:27" s="13" customFormat="1" ht="15" x14ac:dyDescent="0.25">
      <c r="A45" s="34" t="str">
        <f t="shared" si="0"/>
        <v>2006</v>
      </c>
      <c r="B45" s="34" t="str">
        <f t="shared" si="1"/>
        <v>320</v>
      </c>
      <c r="C45" s="34" t="str">
        <f t="shared" si="2"/>
        <v>1/1/2006</v>
      </c>
      <c r="D45" s="34">
        <f t="shared" si="3"/>
        <v>38718</v>
      </c>
      <c r="E45" s="34">
        <f t="shared" si="4"/>
        <v>39037</v>
      </c>
      <c r="F45" s="40">
        <f t="shared" si="5"/>
        <v>39037</v>
      </c>
      <c r="G45" s="40">
        <f t="shared" si="6"/>
        <v>39037</v>
      </c>
      <c r="H45" s="114" t="s">
        <v>1298</v>
      </c>
      <c r="I45" s="34" t="s">
        <v>1299</v>
      </c>
      <c r="J45" s="65" t="s">
        <v>1011</v>
      </c>
      <c r="K45" s="114"/>
      <c r="L45" s="34"/>
      <c r="M45" s="34"/>
      <c r="N45" s="34" t="s">
        <v>37</v>
      </c>
      <c r="O45" s="34"/>
      <c r="P45" s="34"/>
      <c r="Q45" s="34"/>
      <c r="R45" s="34"/>
      <c r="S45" s="34"/>
      <c r="T45" s="34"/>
      <c r="U45" s="34"/>
      <c r="V45" s="34"/>
      <c r="W45" s="34"/>
      <c r="X45" s="114"/>
      <c r="Y45" s="34"/>
      <c r="Z45" s="34"/>
      <c r="AA45" s="65" t="s">
        <v>1015</v>
      </c>
    </row>
    <row r="46" spans="1:27" s="13" customFormat="1" ht="15" x14ac:dyDescent="0.25">
      <c r="A46" s="12" t="str">
        <f t="shared" si="0"/>
        <v>2006</v>
      </c>
      <c r="B46" s="12" t="str">
        <f t="shared" si="1"/>
        <v>320</v>
      </c>
      <c r="C46" s="12" t="str">
        <f t="shared" si="2"/>
        <v>1/1/2006</v>
      </c>
      <c r="D46" s="12">
        <f t="shared" si="3"/>
        <v>38718</v>
      </c>
      <c r="E46" s="12">
        <f t="shared" si="4"/>
        <v>39037</v>
      </c>
      <c r="F46" s="16">
        <f t="shared" si="5"/>
        <v>39037</v>
      </c>
      <c r="G46" s="30">
        <f t="shared" si="6"/>
        <v>39037</v>
      </c>
      <c r="H46" s="114" t="s">
        <v>1300</v>
      </c>
      <c r="I46" s="20" t="s">
        <v>1301</v>
      </c>
      <c r="J46" s="65" t="s">
        <v>1014</v>
      </c>
      <c r="K46" s="114"/>
      <c r="L46" s="20"/>
      <c r="M46" s="20" t="s">
        <v>37</v>
      </c>
      <c r="N46" s="20"/>
      <c r="O46" s="20"/>
      <c r="P46" s="20"/>
      <c r="Q46" s="20"/>
      <c r="R46" s="20"/>
      <c r="S46" s="20"/>
      <c r="T46" s="20"/>
      <c r="U46" s="20"/>
      <c r="V46" s="20"/>
      <c r="W46" s="20"/>
      <c r="X46" s="114"/>
      <c r="Y46" s="20"/>
      <c r="Z46" s="20"/>
      <c r="AA46" s="65" t="s">
        <v>1015</v>
      </c>
    </row>
    <row r="47" spans="1:27" s="13" customFormat="1" ht="15" x14ac:dyDescent="0.25">
      <c r="A47" s="12" t="str">
        <f t="shared" si="0"/>
        <v>2006</v>
      </c>
      <c r="B47" s="12" t="str">
        <f t="shared" si="1"/>
        <v>321</v>
      </c>
      <c r="C47" s="12" t="str">
        <f t="shared" si="2"/>
        <v>1/1/2006</v>
      </c>
      <c r="D47" s="12">
        <f t="shared" si="3"/>
        <v>38718</v>
      </c>
      <c r="E47" s="12">
        <f t="shared" si="4"/>
        <v>39038</v>
      </c>
      <c r="F47" s="16">
        <f t="shared" si="5"/>
        <v>39038</v>
      </c>
      <c r="G47" s="30">
        <f t="shared" si="6"/>
        <v>39038</v>
      </c>
      <c r="H47" s="114" t="s">
        <v>1302</v>
      </c>
      <c r="I47" s="34" t="s">
        <v>1303</v>
      </c>
      <c r="J47" s="65" t="s">
        <v>1412</v>
      </c>
      <c r="K47" s="114" t="s">
        <v>37</v>
      </c>
      <c r="L47" s="20"/>
      <c r="M47" s="20"/>
      <c r="N47" s="20"/>
      <c r="O47" s="20"/>
      <c r="P47" s="20"/>
      <c r="Q47" s="20" t="s">
        <v>37</v>
      </c>
      <c r="R47" s="20"/>
      <c r="S47" s="20" t="s">
        <v>37</v>
      </c>
      <c r="T47" s="20"/>
      <c r="U47" s="20"/>
      <c r="V47" s="20"/>
      <c r="W47" s="20"/>
      <c r="X47" s="114"/>
      <c r="Y47" s="20" t="s">
        <v>37</v>
      </c>
      <c r="Z47" s="20"/>
      <c r="AA47" s="72" t="s">
        <v>1304</v>
      </c>
    </row>
    <row r="48" spans="1:27" s="13" customFormat="1" ht="15" x14ac:dyDescent="0.25">
      <c r="A48" s="34" t="str">
        <f t="shared" si="0"/>
        <v>2006</v>
      </c>
      <c r="B48" s="34" t="str">
        <f t="shared" si="1"/>
        <v>321</v>
      </c>
      <c r="C48" s="34" t="str">
        <f t="shared" si="2"/>
        <v>1/1/2006</v>
      </c>
      <c r="D48" s="34">
        <f t="shared" si="3"/>
        <v>38718</v>
      </c>
      <c r="E48" s="34">
        <f t="shared" si="4"/>
        <v>39038</v>
      </c>
      <c r="F48" s="40">
        <f t="shared" si="5"/>
        <v>39038</v>
      </c>
      <c r="G48" s="40">
        <f t="shared" si="6"/>
        <v>39038</v>
      </c>
      <c r="H48" s="114" t="s">
        <v>1305</v>
      </c>
      <c r="I48" s="114" t="s">
        <v>1306</v>
      </c>
      <c r="J48" s="44" t="s">
        <v>1052</v>
      </c>
      <c r="K48" s="34"/>
      <c r="L48" s="34" t="s">
        <v>37</v>
      </c>
      <c r="M48" s="34"/>
      <c r="N48" s="34"/>
      <c r="O48" s="34"/>
      <c r="P48" s="34"/>
      <c r="Q48" s="34"/>
      <c r="R48" s="34"/>
      <c r="S48" s="34"/>
      <c r="T48" s="34"/>
      <c r="U48" s="34"/>
      <c r="V48" s="34"/>
      <c r="W48" s="34"/>
      <c r="X48" s="34"/>
      <c r="Y48" s="34"/>
      <c r="Z48" s="34"/>
      <c r="AA48" s="65" t="s">
        <v>1054</v>
      </c>
    </row>
    <row r="49" spans="1:27" s="13" customFormat="1" ht="15" x14ac:dyDescent="0.25">
      <c r="A49" s="12" t="str">
        <f t="shared" si="0"/>
        <v>2006</v>
      </c>
      <c r="B49" s="12" t="str">
        <f t="shared" si="1"/>
        <v>321</v>
      </c>
      <c r="C49" s="12" t="str">
        <f t="shared" si="2"/>
        <v>1/1/2006</v>
      </c>
      <c r="D49" s="12">
        <f t="shared" si="3"/>
        <v>38718</v>
      </c>
      <c r="E49" s="12">
        <f t="shared" si="4"/>
        <v>39038</v>
      </c>
      <c r="F49" s="16">
        <f t="shared" si="5"/>
        <v>39038</v>
      </c>
      <c r="G49" s="30">
        <f t="shared" si="6"/>
        <v>39038</v>
      </c>
      <c r="H49" s="114" t="s">
        <v>1305</v>
      </c>
      <c r="I49" s="114" t="s">
        <v>1308</v>
      </c>
      <c r="J49" s="44" t="s">
        <v>1309</v>
      </c>
      <c r="K49" s="34"/>
      <c r="L49" s="20" t="s">
        <v>37</v>
      </c>
      <c r="M49" s="20"/>
      <c r="N49" s="20"/>
      <c r="O49" s="20"/>
      <c r="P49" s="20"/>
      <c r="Q49" s="20"/>
      <c r="R49" s="20"/>
      <c r="S49" s="20"/>
      <c r="T49" s="20"/>
      <c r="U49" s="20"/>
      <c r="V49" s="20"/>
      <c r="W49" s="20"/>
      <c r="X49" s="34"/>
      <c r="Y49" s="20"/>
      <c r="Z49" s="20"/>
      <c r="AA49" s="65" t="s">
        <v>1054</v>
      </c>
    </row>
    <row r="50" spans="1:27" s="13" customFormat="1" ht="15" x14ac:dyDescent="0.25">
      <c r="A50" s="12" t="str">
        <f t="shared" si="0"/>
        <v>2006</v>
      </c>
      <c r="B50" s="12" t="str">
        <f t="shared" si="1"/>
        <v>321</v>
      </c>
      <c r="C50" s="12" t="str">
        <f t="shared" si="2"/>
        <v>1/1/2006</v>
      </c>
      <c r="D50" s="12">
        <f t="shared" si="3"/>
        <v>38718</v>
      </c>
      <c r="E50" s="12">
        <f t="shared" si="4"/>
        <v>39038</v>
      </c>
      <c r="F50" s="16">
        <f t="shared" si="5"/>
        <v>39038</v>
      </c>
      <c r="G50" s="30">
        <f t="shared" si="6"/>
        <v>39038</v>
      </c>
      <c r="H50" s="114" t="s">
        <v>1305</v>
      </c>
      <c r="I50" s="114" t="s">
        <v>1307</v>
      </c>
      <c r="J50" s="44" t="s">
        <v>1053</v>
      </c>
      <c r="K50" s="34"/>
      <c r="L50" s="20" t="s">
        <v>37</v>
      </c>
      <c r="M50" s="20"/>
      <c r="N50" s="20"/>
      <c r="O50" s="20"/>
      <c r="P50" s="20"/>
      <c r="Q50" s="20"/>
      <c r="R50" s="20"/>
      <c r="S50" s="20"/>
      <c r="T50" s="20"/>
      <c r="U50" s="20"/>
      <c r="V50" s="20"/>
      <c r="W50" s="20"/>
      <c r="X50" s="34"/>
      <c r="Y50" s="20"/>
      <c r="Z50" s="20"/>
      <c r="AA50" s="65" t="s">
        <v>1054</v>
      </c>
    </row>
    <row r="51" spans="1:27" s="13" customFormat="1" ht="15" x14ac:dyDescent="0.25">
      <c r="A51" s="12" t="str">
        <f t="shared" si="0"/>
        <v>2006</v>
      </c>
      <c r="B51" s="12" t="str">
        <f t="shared" si="1"/>
        <v>321</v>
      </c>
      <c r="C51" s="12" t="str">
        <f t="shared" si="2"/>
        <v>1/1/2006</v>
      </c>
      <c r="D51" s="12">
        <f t="shared" si="3"/>
        <v>38718</v>
      </c>
      <c r="E51" s="12">
        <f t="shared" si="4"/>
        <v>39038</v>
      </c>
      <c r="F51" s="16">
        <f t="shared" si="5"/>
        <v>39038</v>
      </c>
      <c r="G51" s="30">
        <f t="shared" si="6"/>
        <v>39038</v>
      </c>
      <c r="H51" s="66" t="s">
        <v>1429</v>
      </c>
      <c r="I51" s="114" t="s">
        <v>1306</v>
      </c>
      <c r="J51" s="64" t="s">
        <v>1431</v>
      </c>
      <c r="K51" s="116"/>
      <c r="L51" s="20" t="s">
        <v>37</v>
      </c>
      <c r="M51" s="20" t="s">
        <v>37</v>
      </c>
      <c r="N51" s="20"/>
      <c r="O51" s="20"/>
      <c r="P51" s="20"/>
      <c r="Q51" s="20"/>
      <c r="R51" s="20"/>
      <c r="S51" s="20"/>
      <c r="T51" s="20"/>
      <c r="U51" s="20"/>
      <c r="V51" s="20"/>
      <c r="W51" s="20" t="s">
        <v>37</v>
      </c>
      <c r="X51" s="116"/>
      <c r="Y51" s="20"/>
      <c r="Z51" s="20"/>
      <c r="AA51" s="67"/>
    </row>
    <row r="52" spans="1:27" s="13" customFormat="1" ht="15" x14ac:dyDescent="0.25">
      <c r="A52" s="20" t="str">
        <f t="shared" si="0"/>
        <v>2006</v>
      </c>
      <c r="B52" s="20" t="str">
        <f t="shared" si="1"/>
        <v>321</v>
      </c>
      <c r="C52" s="20" t="str">
        <f t="shared" si="2"/>
        <v>1/1/2006</v>
      </c>
      <c r="D52" s="20">
        <f t="shared" si="3"/>
        <v>38718</v>
      </c>
      <c r="E52" s="20">
        <f t="shared" si="4"/>
        <v>39038</v>
      </c>
      <c r="F52" s="30">
        <f t="shared" si="5"/>
        <v>39038</v>
      </c>
      <c r="G52" s="30">
        <f t="shared" si="6"/>
        <v>39038</v>
      </c>
      <c r="H52" s="66" t="s">
        <v>1429</v>
      </c>
      <c r="I52" s="114" t="s">
        <v>1306</v>
      </c>
      <c r="J52" s="64" t="s">
        <v>1430</v>
      </c>
      <c r="K52" s="116"/>
      <c r="L52" s="34"/>
      <c r="M52" s="34"/>
      <c r="N52" s="34"/>
      <c r="O52" s="34" t="s">
        <v>37</v>
      </c>
      <c r="P52" s="34"/>
      <c r="Q52" s="34"/>
      <c r="R52" s="34"/>
      <c r="S52" s="34"/>
      <c r="T52" s="34"/>
      <c r="U52" s="34"/>
      <c r="V52" s="34"/>
      <c r="W52" s="34" t="s">
        <v>37</v>
      </c>
      <c r="X52" s="116"/>
      <c r="Y52" s="34"/>
      <c r="Z52" s="34"/>
      <c r="AA52" s="67"/>
    </row>
    <row r="53" spans="1:27" s="13" customFormat="1" ht="15" x14ac:dyDescent="0.25">
      <c r="A53" s="34" t="str">
        <f t="shared" si="0"/>
        <v>2006</v>
      </c>
      <c r="B53" s="34" t="str">
        <f t="shared" si="1"/>
        <v>321</v>
      </c>
      <c r="C53" s="34" t="str">
        <f t="shared" si="2"/>
        <v>1/1/2006</v>
      </c>
      <c r="D53" s="34">
        <f t="shared" si="3"/>
        <v>38718</v>
      </c>
      <c r="E53" s="34">
        <f t="shared" si="4"/>
        <v>39038</v>
      </c>
      <c r="F53" s="40">
        <f t="shared" si="5"/>
        <v>39038</v>
      </c>
      <c r="G53" s="40">
        <f t="shared" si="6"/>
        <v>39038</v>
      </c>
      <c r="H53" s="114" t="s">
        <v>1357</v>
      </c>
      <c r="I53" s="114"/>
      <c r="J53" s="65" t="s">
        <v>2188</v>
      </c>
      <c r="K53" s="114" t="s">
        <v>37</v>
      </c>
      <c r="L53" s="114"/>
      <c r="M53" s="114"/>
      <c r="N53" s="114"/>
      <c r="O53" s="114"/>
      <c r="P53" s="114"/>
      <c r="Q53" s="114"/>
      <c r="R53" s="114"/>
      <c r="S53" s="114"/>
      <c r="T53" s="114"/>
      <c r="U53" s="114"/>
      <c r="V53" s="114"/>
      <c r="W53" s="114"/>
      <c r="X53" s="114" t="s">
        <v>37</v>
      </c>
      <c r="Y53" s="114"/>
      <c r="Z53" s="114"/>
      <c r="AA53" s="65"/>
    </row>
    <row r="54" spans="1:27" s="13" customFormat="1" ht="15" x14ac:dyDescent="0.25">
      <c r="A54" s="12" t="str">
        <f t="shared" si="0"/>
        <v>2006</v>
      </c>
      <c r="B54" s="12" t="str">
        <f t="shared" si="1"/>
        <v>321</v>
      </c>
      <c r="C54" s="12" t="str">
        <f t="shared" si="2"/>
        <v>1/1/2006</v>
      </c>
      <c r="D54" s="12">
        <f t="shared" si="3"/>
        <v>38718</v>
      </c>
      <c r="E54" s="12">
        <f t="shared" si="4"/>
        <v>39038</v>
      </c>
      <c r="F54" s="16">
        <f t="shared" si="5"/>
        <v>39038</v>
      </c>
      <c r="G54" s="40">
        <f t="shared" si="6"/>
        <v>39038</v>
      </c>
      <c r="H54" s="114" t="s">
        <v>1338</v>
      </c>
      <c r="I54" s="114"/>
      <c r="J54" s="65" t="s">
        <v>1348</v>
      </c>
      <c r="K54" s="114" t="s">
        <v>37</v>
      </c>
      <c r="L54" s="114"/>
      <c r="M54" s="114"/>
      <c r="N54" s="114"/>
      <c r="O54" s="114"/>
      <c r="P54" s="114"/>
      <c r="Q54" s="114"/>
      <c r="R54" s="114"/>
      <c r="S54" s="114"/>
      <c r="T54" s="114"/>
      <c r="U54" s="114"/>
      <c r="V54" s="114"/>
      <c r="W54" s="114"/>
      <c r="X54" s="114" t="s">
        <v>37</v>
      </c>
      <c r="Y54" s="114"/>
      <c r="Z54" s="114"/>
      <c r="AA54" s="65"/>
    </row>
    <row r="55" spans="1:27" s="13" customFormat="1" ht="15" x14ac:dyDescent="0.25">
      <c r="A55" s="20" t="str">
        <f t="shared" si="0"/>
        <v>2006</v>
      </c>
      <c r="B55" s="20" t="str">
        <f t="shared" si="1"/>
        <v>321</v>
      </c>
      <c r="C55" s="20" t="str">
        <f t="shared" si="2"/>
        <v>1/1/2006</v>
      </c>
      <c r="D55" s="20">
        <f t="shared" si="3"/>
        <v>38718</v>
      </c>
      <c r="E55" s="20">
        <f t="shared" si="4"/>
        <v>39038</v>
      </c>
      <c r="F55" s="30">
        <f t="shared" si="5"/>
        <v>39038</v>
      </c>
      <c r="G55" s="30">
        <f t="shared" si="6"/>
        <v>39038</v>
      </c>
      <c r="H55" s="114" t="s">
        <v>1358</v>
      </c>
      <c r="I55" s="114"/>
      <c r="J55" s="65" t="s">
        <v>2191</v>
      </c>
      <c r="K55" s="114" t="s">
        <v>37</v>
      </c>
      <c r="L55" s="20"/>
      <c r="M55" s="20"/>
      <c r="N55" s="20"/>
      <c r="O55" s="20"/>
      <c r="P55" s="20"/>
      <c r="Q55" s="20"/>
      <c r="R55" s="20"/>
      <c r="S55" s="20"/>
      <c r="T55" s="20"/>
      <c r="U55" s="20"/>
      <c r="V55" s="20"/>
      <c r="W55" s="20"/>
      <c r="X55" s="114" t="s">
        <v>37</v>
      </c>
      <c r="Y55" s="20"/>
      <c r="Z55" s="20"/>
      <c r="AA55" s="65"/>
    </row>
    <row r="56" spans="1:27" s="13" customFormat="1" ht="15" x14ac:dyDescent="0.25">
      <c r="A56" s="34" t="str">
        <f t="shared" si="0"/>
        <v>2006</v>
      </c>
      <c r="B56" s="34" t="str">
        <f t="shared" si="1"/>
        <v>321</v>
      </c>
      <c r="C56" s="34" t="str">
        <f t="shared" si="2"/>
        <v>1/1/2006</v>
      </c>
      <c r="D56" s="34">
        <f t="shared" si="3"/>
        <v>38718</v>
      </c>
      <c r="E56" s="34">
        <f t="shared" si="4"/>
        <v>39038</v>
      </c>
      <c r="F56" s="40">
        <f t="shared" si="5"/>
        <v>39038</v>
      </c>
      <c r="G56" s="30">
        <f t="shared" si="6"/>
        <v>39038</v>
      </c>
      <c r="H56" s="114" t="s">
        <v>1299</v>
      </c>
      <c r="I56" s="114" t="s">
        <v>1381</v>
      </c>
      <c r="J56" s="65" t="s">
        <v>1021</v>
      </c>
      <c r="K56" s="114"/>
      <c r="L56" s="114"/>
      <c r="M56" s="114"/>
      <c r="N56" s="114" t="s">
        <v>37</v>
      </c>
      <c r="O56" s="114"/>
      <c r="P56" s="114"/>
      <c r="Q56" s="114"/>
      <c r="R56" s="114"/>
      <c r="S56" s="114"/>
      <c r="T56" s="114"/>
      <c r="U56" s="114"/>
      <c r="V56" s="114"/>
      <c r="W56" s="114"/>
      <c r="X56" s="114"/>
      <c r="Y56" s="114"/>
      <c r="Z56" s="114"/>
      <c r="AA56" s="65" t="s">
        <v>1084</v>
      </c>
    </row>
    <row r="57" spans="1:27" s="13" customFormat="1" ht="15" x14ac:dyDescent="0.25">
      <c r="A57" s="34" t="str">
        <f t="shared" si="0"/>
        <v>2006</v>
      </c>
      <c r="B57" s="34" t="str">
        <f t="shared" si="1"/>
        <v>321</v>
      </c>
      <c r="C57" s="34" t="str">
        <f t="shared" si="2"/>
        <v>1/1/2006</v>
      </c>
      <c r="D57" s="34">
        <f t="shared" si="3"/>
        <v>38718</v>
      </c>
      <c r="E57" s="34">
        <f t="shared" si="4"/>
        <v>39038</v>
      </c>
      <c r="F57" s="40">
        <f t="shared" si="5"/>
        <v>39038</v>
      </c>
      <c r="G57" s="30">
        <f t="shared" si="6"/>
        <v>39038</v>
      </c>
      <c r="H57" s="114" t="s">
        <v>1306</v>
      </c>
      <c r="I57" s="68" t="s">
        <v>1882</v>
      </c>
      <c r="J57" s="65" t="s">
        <v>1055</v>
      </c>
      <c r="K57" s="114"/>
      <c r="L57" s="114" t="s">
        <v>37</v>
      </c>
      <c r="M57" s="114"/>
      <c r="N57" s="114"/>
      <c r="O57" s="114"/>
      <c r="P57" s="114"/>
      <c r="Q57" s="114"/>
      <c r="R57" s="114"/>
      <c r="S57" s="114"/>
      <c r="T57" s="114"/>
      <c r="U57" s="114"/>
      <c r="V57" s="114"/>
      <c r="W57" s="114"/>
      <c r="X57" s="114"/>
      <c r="Y57" s="114"/>
      <c r="Z57" s="114"/>
      <c r="AA57" s="65" t="s">
        <v>1084</v>
      </c>
    </row>
    <row r="58" spans="1:27" s="13" customFormat="1" ht="15" x14ac:dyDescent="0.25">
      <c r="A58" s="34" t="str">
        <f t="shared" si="0"/>
        <v>2006</v>
      </c>
      <c r="B58" s="34" t="str">
        <f t="shared" si="1"/>
        <v>321</v>
      </c>
      <c r="C58" s="34" t="str">
        <f t="shared" si="2"/>
        <v>1/1/2006</v>
      </c>
      <c r="D58" s="34">
        <f t="shared" si="3"/>
        <v>38718</v>
      </c>
      <c r="E58" s="34">
        <f t="shared" si="4"/>
        <v>39038</v>
      </c>
      <c r="F58" s="40">
        <f t="shared" si="5"/>
        <v>39038</v>
      </c>
      <c r="G58" s="30">
        <f t="shared" si="6"/>
        <v>39038</v>
      </c>
      <c r="H58" s="114" t="s">
        <v>1307</v>
      </c>
      <c r="I58" s="68" t="s">
        <v>1882</v>
      </c>
      <c r="J58" s="65" t="s">
        <v>1036</v>
      </c>
      <c r="K58" s="114"/>
      <c r="L58" s="34" t="s">
        <v>37</v>
      </c>
      <c r="M58" s="34"/>
      <c r="N58" s="34"/>
      <c r="O58" s="34"/>
      <c r="P58" s="34"/>
      <c r="Q58" s="34"/>
      <c r="R58" s="34"/>
      <c r="S58" s="34"/>
      <c r="T58" s="34"/>
      <c r="U58" s="34"/>
      <c r="V58" s="34"/>
      <c r="W58" s="34"/>
      <c r="X58" s="114"/>
      <c r="Y58" s="34"/>
      <c r="Z58" s="34"/>
      <c r="AA58" s="65" t="s">
        <v>1084</v>
      </c>
    </row>
    <row r="59" spans="1:27" s="13" customFormat="1" ht="15" x14ac:dyDescent="0.25">
      <c r="A59" s="114" t="str">
        <f t="shared" si="0"/>
        <v>2006</v>
      </c>
      <c r="B59" s="114" t="str">
        <f t="shared" si="1"/>
        <v>321</v>
      </c>
      <c r="C59" s="114" t="str">
        <f t="shared" si="2"/>
        <v>1/1/2006</v>
      </c>
      <c r="D59" s="114">
        <f t="shared" si="3"/>
        <v>38718</v>
      </c>
      <c r="E59" s="114">
        <f t="shared" si="4"/>
        <v>39038</v>
      </c>
      <c r="F59" s="62">
        <f t="shared" si="5"/>
        <v>39038</v>
      </c>
      <c r="G59" s="62">
        <f t="shared" si="6"/>
        <v>39038</v>
      </c>
      <c r="H59" s="114" t="s">
        <v>1301</v>
      </c>
      <c r="I59" s="114" t="s">
        <v>1379</v>
      </c>
      <c r="J59" s="65" t="s">
        <v>1026</v>
      </c>
      <c r="K59" s="114"/>
      <c r="L59" s="114"/>
      <c r="M59" s="114" t="s">
        <v>37</v>
      </c>
      <c r="N59" s="114"/>
      <c r="O59" s="114"/>
      <c r="P59" s="114"/>
      <c r="Q59" s="114"/>
      <c r="R59" s="114"/>
      <c r="S59" s="114"/>
      <c r="T59" s="114"/>
      <c r="U59" s="114"/>
      <c r="V59" s="114"/>
      <c r="W59" s="114"/>
      <c r="X59" s="114"/>
      <c r="Y59" s="114"/>
      <c r="Z59" s="114"/>
      <c r="AA59" s="65" t="s">
        <v>1084</v>
      </c>
    </row>
    <row r="60" spans="1:27" s="13" customFormat="1" ht="15" x14ac:dyDescent="0.25">
      <c r="A60" s="114" t="str">
        <f t="shared" si="0"/>
        <v>2006</v>
      </c>
      <c r="B60" s="114" t="str">
        <f t="shared" si="1"/>
        <v>321</v>
      </c>
      <c r="C60" s="114" t="str">
        <f t="shared" si="2"/>
        <v>1/1/2006</v>
      </c>
      <c r="D60" s="114">
        <f t="shared" si="3"/>
        <v>38718</v>
      </c>
      <c r="E60" s="114">
        <f t="shared" si="4"/>
        <v>39038</v>
      </c>
      <c r="F60" s="62">
        <f t="shared" si="5"/>
        <v>39038</v>
      </c>
      <c r="G60" s="40">
        <f t="shared" si="6"/>
        <v>39038</v>
      </c>
      <c r="H60" s="114" t="s">
        <v>1308</v>
      </c>
      <c r="I60" s="114" t="s">
        <v>1319</v>
      </c>
      <c r="J60" s="65" t="s">
        <v>1312</v>
      </c>
      <c r="K60" s="114"/>
      <c r="L60" s="114" t="s">
        <v>37</v>
      </c>
      <c r="M60" s="114"/>
      <c r="N60" s="114"/>
      <c r="O60" s="114"/>
      <c r="P60" s="114"/>
      <c r="Q60" s="114"/>
      <c r="R60" s="114"/>
      <c r="S60" s="114"/>
      <c r="T60" s="114"/>
      <c r="U60" s="114"/>
      <c r="V60" s="114"/>
      <c r="W60" s="114"/>
      <c r="X60" s="114"/>
      <c r="Y60" s="114"/>
      <c r="Z60" s="114"/>
      <c r="AA60" s="65" t="s">
        <v>1084</v>
      </c>
    </row>
    <row r="61" spans="1:27" s="13" customFormat="1" ht="15" x14ac:dyDescent="0.25">
      <c r="A61" s="34" t="str">
        <f t="shared" si="0"/>
        <v>2006</v>
      </c>
      <c r="B61" s="34" t="str">
        <f t="shared" si="1"/>
        <v>322</v>
      </c>
      <c r="C61" s="34" t="str">
        <f t="shared" si="2"/>
        <v>1/1/2006</v>
      </c>
      <c r="D61" s="34">
        <f t="shared" si="3"/>
        <v>38718</v>
      </c>
      <c r="E61" s="34">
        <f t="shared" si="4"/>
        <v>39039</v>
      </c>
      <c r="F61" s="40">
        <f t="shared" si="5"/>
        <v>39039</v>
      </c>
      <c r="G61" s="30">
        <f t="shared" si="6"/>
        <v>39039</v>
      </c>
      <c r="H61" s="114" t="s">
        <v>1319</v>
      </c>
      <c r="I61" s="114" t="s">
        <v>1322</v>
      </c>
      <c r="J61" s="65" t="s">
        <v>1310</v>
      </c>
      <c r="K61" s="114"/>
      <c r="L61" s="34" t="s">
        <v>37</v>
      </c>
      <c r="M61" s="34"/>
      <c r="N61" s="34"/>
      <c r="O61" s="34"/>
      <c r="P61" s="34"/>
      <c r="Q61" s="34"/>
      <c r="R61" s="34"/>
      <c r="S61" s="34"/>
      <c r="T61" s="34"/>
      <c r="U61" s="34"/>
      <c r="V61" s="34"/>
      <c r="W61" s="34"/>
      <c r="X61" s="114"/>
      <c r="Y61" s="34"/>
      <c r="Z61" s="34"/>
      <c r="AA61" s="65" t="s">
        <v>1058</v>
      </c>
    </row>
    <row r="62" spans="1:27" s="13" customFormat="1" ht="15" x14ac:dyDescent="0.25">
      <c r="A62" s="114" t="str">
        <f t="shared" si="0"/>
        <v>2006</v>
      </c>
      <c r="B62" s="114" t="str">
        <f t="shared" si="1"/>
        <v>322</v>
      </c>
      <c r="C62" s="114" t="str">
        <f t="shared" si="2"/>
        <v>1/1/2006</v>
      </c>
      <c r="D62" s="114">
        <f t="shared" si="3"/>
        <v>38718</v>
      </c>
      <c r="E62" s="114">
        <f t="shared" si="4"/>
        <v>39039</v>
      </c>
      <c r="F62" s="62">
        <f t="shared" si="5"/>
        <v>39039</v>
      </c>
      <c r="G62" s="40">
        <f t="shared" si="6"/>
        <v>39039</v>
      </c>
      <c r="H62" s="66" t="s">
        <v>1417</v>
      </c>
      <c r="I62" s="114" t="s">
        <v>1417</v>
      </c>
      <c r="J62" s="64" t="s">
        <v>413</v>
      </c>
      <c r="K62" s="116"/>
      <c r="L62" s="114"/>
      <c r="M62" s="114"/>
      <c r="N62" s="114" t="s">
        <v>37</v>
      </c>
      <c r="O62" s="114"/>
      <c r="P62" s="114"/>
      <c r="Q62" s="114"/>
      <c r="R62" s="114"/>
      <c r="S62" s="114"/>
      <c r="T62" s="114"/>
      <c r="U62" s="114"/>
      <c r="V62" s="114"/>
      <c r="W62" s="114" t="s">
        <v>37</v>
      </c>
      <c r="X62" s="116"/>
      <c r="Y62" s="114"/>
      <c r="Z62" s="114"/>
      <c r="AA62" s="67"/>
    </row>
    <row r="63" spans="1:27" s="13" customFormat="1" ht="15" x14ac:dyDescent="0.25">
      <c r="A63" s="114" t="str">
        <f t="shared" si="0"/>
        <v>2006</v>
      </c>
      <c r="B63" s="114" t="str">
        <f t="shared" si="1"/>
        <v>323</v>
      </c>
      <c r="C63" s="114" t="str">
        <f t="shared" si="2"/>
        <v>1/1/2006</v>
      </c>
      <c r="D63" s="114">
        <f t="shared" si="3"/>
        <v>38718</v>
      </c>
      <c r="E63" s="114">
        <f t="shared" si="4"/>
        <v>39040</v>
      </c>
      <c r="F63" s="62">
        <f t="shared" si="5"/>
        <v>39040</v>
      </c>
      <c r="G63" s="40">
        <f t="shared" si="6"/>
        <v>39040</v>
      </c>
      <c r="H63" s="114" t="s">
        <v>1119</v>
      </c>
      <c r="I63" s="114" t="s">
        <v>1120</v>
      </c>
      <c r="J63" s="65" t="s">
        <v>1121</v>
      </c>
      <c r="K63" s="114" t="s">
        <v>37</v>
      </c>
      <c r="L63" s="114"/>
      <c r="M63" s="114"/>
      <c r="N63" s="114"/>
      <c r="O63" s="114"/>
      <c r="P63" s="114"/>
      <c r="Q63" s="114"/>
      <c r="R63" s="114"/>
      <c r="S63" s="114"/>
      <c r="T63" s="114"/>
      <c r="U63" s="114"/>
      <c r="V63" s="114"/>
      <c r="W63" s="114"/>
      <c r="X63" s="114"/>
      <c r="Y63" s="114"/>
      <c r="Z63" s="114"/>
      <c r="AA63" s="65"/>
    </row>
    <row r="64" spans="1:27" s="13" customFormat="1" ht="15" x14ac:dyDescent="0.25">
      <c r="A64" s="34" t="str">
        <f t="shared" si="0"/>
        <v>2006</v>
      </c>
      <c r="B64" s="34" t="str">
        <f t="shared" si="1"/>
        <v>323</v>
      </c>
      <c r="C64" s="34" t="str">
        <f t="shared" si="2"/>
        <v>1/1/2006</v>
      </c>
      <c r="D64" s="34">
        <f t="shared" si="3"/>
        <v>38718</v>
      </c>
      <c r="E64" s="34">
        <f t="shared" si="4"/>
        <v>39040</v>
      </c>
      <c r="F64" s="40">
        <f t="shared" si="5"/>
        <v>39040</v>
      </c>
      <c r="G64" s="62">
        <f t="shared" si="6"/>
        <v>39040</v>
      </c>
      <c r="H64" s="66" t="s">
        <v>1418</v>
      </c>
      <c r="I64" s="114" t="s">
        <v>1419</v>
      </c>
      <c r="J64" s="64" t="s">
        <v>1420</v>
      </c>
      <c r="K64" s="116"/>
      <c r="L64" s="114"/>
      <c r="M64" s="114"/>
      <c r="N64" s="114" t="s">
        <v>37</v>
      </c>
      <c r="O64" s="114"/>
      <c r="P64" s="114"/>
      <c r="Q64" s="114"/>
      <c r="R64" s="114"/>
      <c r="S64" s="114"/>
      <c r="T64" s="114"/>
      <c r="U64" s="114"/>
      <c r="V64" s="114"/>
      <c r="W64" s="114" t="s">
        <v>37</v>
      </c>
      <c r="X64" s="116"/>
      <c r="Y64" s="114"/>
      <c r="Z64" s="114"/>
      <c r="AA64" s="67"/>
    </row>
    <row r="65" spans="1:27" s="13" customFormat="1" ht="24" x14ac:dyDescent="0.25">
      <c r="A65" s="114" t="str">
        <f t="shared" si="0"/>
        <v>2006</v>
      </c>
      <c r="B65" s="114" t="str">
        <f t="shared" si="1"/>
        <v>324</v>
      </c>
      <c r="C65" s="114" t="str">
        <f t="shared" si="2"/>
        <v>1/1/2006</v>
      </c>
      <c r="D65" s="114">
        <f t="shared" si="3"/>
        <v>38718</v>
      </c>
      <c r="E65" s="114">
        <f t="shared" si="4"/>
        <v>39041</v>
      </c>
      <c r="F65" s="62">
        <f t="shared" si="5"/>
        <v>39041</v>
      </c>
      <c r="G65" s="30">
        <f t="shared" si="6"/>
        <v>39041</v>
      </c>
      <c r="H65" s="114" t="s">
        <v>1320</v>
      </c>
      <c r="I65" s="114" t="s">
        <v>1321</v>
      </c>
      <c r="J65" s="65" t="s">
        <v>1060</v>
      </c>
      <c r="K65" s="114"/>
      <c r="L65" s="34" t="s">
        <v>37</v>
      </c>
      <c r="M65" s="34"/>
      <c r="N65" s="34"/>
      <c r="O65" s="34"/>
      <c r="P65" s="34" t="s">
        <v>37</v>
      </c>
      <c r="Q65" s="34" t="s">
        <v>37</v>
      </c>
      <c r="R65" s="34"/>
      <c r="S65" s="34"/>
      <c r="T65" s="34" t="s">
        <v>37</v>
      </c>
      <c r="U65" s="34"/>
      <c r="V65" s="34"/>
      <c r="W65" s="34"/>
      <c r="X65" s="114"/>
      <c r="Y65" s="34" t="s">
        <v>37</v>
      </c>
      <c r="Z65" s="34"/>
      <c r="AA65" s="73" t="s">
        <v>1061</v>
      </c>
    </row>
    <row r="66" spans="1:27" s="13" customFormat="1" ht="15" x14ac:dyDescent="0.25">
      <c r="A66" s="114" t="str">
        <f t="shared" ref="A66:A129" si="7">LEFT(H66,4)</f>
        <v>2006</v>
      </c>
      <c r="B66" s="114" t="str">
        <f t="shared" ref="B66:B129" si="8">MID(H66,6,3)</f>
        <v>324</v>
      </c>
      <c r="C66" s="114" t="str">
        <f t="shared" ref="C66:C129" si="9">"1/1/"&amp;A66</f>
        <v>1/1/2006</v>
      </c>
      <c r="D66" s="114">
        <f t="shared" ref="D66:D129" si="10">DATEVALUE(C66)</f>
        <v>38718</v>
      </c>
      <c r="E66" s="114">
        <f t="shared" ref="E66:E129" si="11">D66+B66-1</f>
        <v>39041</v>
      </c>
      <c r="F66" s="62">
        <f t="shared" ref="F66:F129" si="12">E66</f>
        <v>39041</v>
      </c>
      <c r="G66" s="30">
        <f t="shared" ref="G66:G129" si="13">DATEVALUE("1/1/"&amp;LEFT(H66,4))+MID(H66,6,3)-1</f>
        <v>39041</v>
      </c>
      <c r="H66" s="114" t="s">
        <v>1322</v>
      </c>
      <c r="I66" s="68" t="s">
        <v>1882</v>
      </c>
      <c r="J66" s="65" t="s">
        <v>1313</v>
      </c>
      <c r="K66" s="114"/>
      <c r="L66" s="114" t="s">
        <v>37</v>
      </c>
      <c r="M66" s="114"/>
      <c r="N66" s="114"/>
      <c r="O66" s="114"/>
      <c r="P66" s="114"/>
      <c r="Q66" s="114"/>
      <c r="R66" s="114"/>
      <c r="S66" s="114"/>
      <c r="T66" s="114"/>
      <c r="U66" s="114"/>
      <c r="V66" s="114"/>
      <c r="W66" s="114"/>
      <c r="X66" s="114"/>
      <c r="Y66" s="114"/>
      <c r="Z66" s="114"/>
      <c r="AA66" s="65" t="s">
        <v>1059</v>
      </c>
    </row>
    <row r="67" spans="1:27" s="13" customFormat="1" ht="15" x14ac:dyDescent="0.25">
      <c r="A67" s="12" t="str">
        <f t="shared" si="7"/>
        <v>2006</v>
      </c>
      <c r="B67" s="12" t="str">
        <f t="shared" si="8"/>
        <v>324</v>
      </c>
      <c r="C67" s="12" t="str">
        <f t="shared" si="9"/>
        <v>1/1/2006</v>
      </c>
      <c r="D67" s="12">
        <f t="shared" si="10"/>
        <v>38718</v>
      </c>
      <c r="E67" s="12">
        <f t="shared" si="11"/>
        <v>39041</v>
      </c>
      <c r="F67" s="16">
        <f t="shared" si="12"/>
        <v>39041</v>
      </c>
      <c r="G67" s="30">
        <f t="shared" si="13"/>
        <v>39041</v>
      </c>
      <c r="H67" s="24" t="s">
        <v>1421</v>
      </c>
      <c r="I67" s="114" t="s">
        <v>1421</v>
      </c>
      <c r="J67" s="22" t="s">
        <v>796</v>
      </c>
      <c r="K67" s="21"/>
      <c r="L67" s="20"/>
      <c r="M67" s="20"/>
      <c r="N67" s="20" t="s">
        <v>37</v>
      </c>
      <c r="O67" s="20"/>
      <c r="P67" s="20"/>
      <c r="Q67" s="20"/>
      <c r="R67" s="20"/>
      <c r="S67" s="20"/>
      <c r="T67" s="20"/>
      <c r="U67" s="20"/>
      <c r="V67" s="20"/>
      <c r="W67" s="20" t="s">
        <v>37</v>
      </c>
      <c r="X67" s="21"/>
      <c r="Y67" s="20"/>
      <c r="Z67" s="20"/>
      <c r="AA67" s="25"/>
    </row>
    <row r="68" spans="1:27" s="13" customFormat="1" ht="15" x14ac:dyDescent="0.25">
      <c r="A68" s="20" t="str">
        <f t="shared" si="7"/>
        <v>2006</v>
      </c>
      <c r="B68" s="20" t="str">
        <f t="shared" si="8"/>
        <v>327</v>
      </c>
      <c r="C68" s="20" t="str">
        <f t="shared" si="9"/>
        <v>1/1/2006</v>
      </c>
      <c r="D68" s="20">
        <f t="shared" si="10"/>
        <v>38718</v>
      </c>
      <c r="E68" s="20">
        <f t="shared" si="11"/>
        <v>39044</v>
      </c>
      <c r="F68" s="30">
        <f t="shared" si="12"/>
        <v>39044</v>
      </c>
      <c r="G68" s="40">
        <f t="shared" si="13"/>
        <v>39044</v>
      </c>
      <c r="H68" s="114" t="s">
        <v>1335</v>
      </c>
      <c r="I68" s="114"/>
      <c r="J68" s="65" t="s">
        <v>1345</v>
      </c>
      <c r="K68" s="114" t="s">
        <v>37</v>
      </c>
      <c r="L68" s="34"/>
      <c r="M68" s="34"/>
      <c r="N68" s="34"/>
      <c r="O68" s="34"/>
      <c r="P68" s="34"/>
      <c r="Q68" s="34"/>
      <c r="R68" s="34"/>
      <c r="S68" s="34"/>
      <c r="T68" s="34"/>
      <c r="U68" s="34"/>
      <c r="V68" s="34"/>
      <c r="W68" s="34"/>
      <c r="X68" s="114" t="s">
        <v>37</v>
      </c>
      <c r="Y68" s="34"/>
      <c r="Z68" s="34"/>
      <c r="AA68" s="65"/>
    </row>
    <row r="69" spans="1:27" s="13" customFormat="1" ht="15" x14ac:dyDescent="0.25">
      <c r="A69" s="114" t="str">
        <f t="shared" si="7"/>
        <v>2006</v>
      </c>
      <c r="B69" s="114" t="str">
        <f t="shared" si="8"/>
        <v>332</v>
      </c>
      <c r="C69" s="114" t="str">
        <f t="shared" si="9"/>
        <v>1/1/2006</v>
      </c>
      <c r="D69" s="114">
        <f t="shared" si="10"/>
        <v>38718</v>
      </c>
      <c r="E69" s="114">
        <f t="shared" si="11"/>
        <v>39049</v>
      </c>
      <c r="F69" s="62">
        <f t="shared" si="12"/>
        <v>39049</v>
      </c>
      <c r="G69" s="30">
        <f t="shared" si="13"/>
        <v>39049</v>
      </c>
      <c r="H69" s="114" t="s">
        <v>1323</v>
      </c>
      <c r="I69" s="114"/>
      <c r="J69" s="65" t="s">
        <v>1071</v>
      </c>
      <c r="K69" s="114"/>
      <c r="L69" s="20"/>
      <c r="M69" s="20"/>
      <c r="N69" s="20" t="s">
        <v>37</v>
      </c>
      <c r="O69" s="20"/>
      <c r="P69" s="20"/>
      <c r="Q69" s="20"/>
      <c r="R69" s="20"/>
      <c r="S69" s="20"/>
      <c r="T69" s="20"/>
      <c r="U69" s="20"/>
      <c r="V69" s="20"/>
      <c r="W69" s="20"/>
      <c r="X69" s="114"/>
      <c r="Y69" s="20"/>
      <c r="Z69" s="20"/>
      <c r="AA69" s="65" t="s">
        <v>1063</v>
      </c>
    </row>
    <row r="70" spans="1:27" s="13" customFormat="1" ht="15" x14ac:dyDescent="0.25">
      <c r="A70" s="20" t="str">
        <f t="shared" si="7"/>
        <v>2006</v>
      </c>
      <c r="B70" s="20" t="str">
        <f t="shared" si="8"/>
        <v>333</v>
      </c>
      <c r="C70" s="20" t="str">
        <f t="shared" si="9"/>
        <v>1/1/2006</v>
      </c>
      <c r="D70" s="20">
        <f t="shared" si="10"/>
        <v>38718</v>
      </c>
      <c r="E70" s="20">
        <f t="shared" si="11"/>
        <v>39050</v>
      </c>
      <c r="F70" s="30">
        <f t="shared" si="12"/>
        <v>39050</v>
      </c>
      <c r="G70" s="30">
        <f t="shared" si="13"/>
        <v>39050</v>
      </c>
      <c r="H70" s="114" t="s">
        <v>1379</v>
      </c>
      <c r="I70" s="114" t="s">
        <v>1380</v>
      </c>
      <c r="J70" s="65" t="s">
        <v>1017</v>
      </c>
      <c r="K70" s="114"/>
      <c r="L70" s="114"/>
      <c r="M70" s="114" t="s">
        <v>37</v>
      </c>
      <c r="N70" s="114"/>
      <c r="O70" s="114"/>
      <c r="P70" s="114"/>
      <c r="Q70" s="114"/>
      <c r="R70" s="114"/>
      <c r="S70" s="114"/>
      <c r="T70" s="114"/>
      <c r="U70" s="114"/>
      <c r="V70" s="114"/>
      <c r="W70" s="114"/>
      <c r="X70" s="114"/>
      <c r="Y70" s="114"/>
      <c r="Z70" s="114"/>
      <c r="AA70" s="65" t="s">
        <v>1064</v>
      </c>
    </row>
    <row r="71" spans="1:27" s="13" customFormat="1" ht="15" x14ac:dyDescent="0.25">
      <c r="A71" s="34" t="str">
        <f t="shared" si="7"/>
        <v>2006</v>
      </c>
      <c r="B71" s="34" t="str">
        <f t="shared" si="8"/>
        <v>333</v>
      </c>
      <c r="C71" s="34" t="str">
        <f t="shared" si="9"/>
        <v>1/1/2006</v>
      </c>
      <c r="D71" s="34">
        <f t="shared" si="10"/>
        <v>38718</v>
      </c>
      <c r="E71" s="34">
        <f t="shared" si="11"/>
        <v>39050</v>
      </c>
      <c r="F71" s="40">
        <f t="shared" si="12"/>
        <v>39050</v>
      </c>
      <c r="G71" s="40">
        <f t="shared" si="13"/>
        <v>39050</v>
      </c>
      <c r="H71" s="114" t="s">
        <v>1381</v>
      </c>
      <c r="I71" s="114" t="s">
        <v>1382</v>
      </c>
      <c r="J71" s="65" t="s">
        <v>1081</v>
      </c>
      <c r="K71" s="114"/>
      <c r="L71" s="34"/>
      <c r="M71" s="34"/>
      <c r="N71" s="34" t="s">
        <v>37</v>
      </c>
      <c r="O71" s="34"/>
      <c r="P71" s="34"/>
      <c r="Q71" s="34"/>
      <c r="R71" s="34"/>
      <c r="S71" s="34"/>
      <c r="T71" s="34"/>
      <c r="U71" s="34"/>
      <c r="V71" s="34"/>
      <c r="W71" s="34"/>
      <c r="X71" s="114"/>
      <c r="Y71" s="34"/>
      <c r="Z71" s="34"/>
      <c r="AA71" s="65" t="s">
        <v>1064</v>
      </c>
    </row>
    <row r="72" spans="1:27" s="13" customFormat="1" ht="15" x14ac:dyDescent="0.25">
      <c r="A72" s="20" t="str">
        <f t="shared" si="7"/>
        <v>2006</v>
      </c>
      <c r="B72" s="20" t="str">
        <f t="shared" si="8"/>
        <v>333</v>
      </c>
      <c r="C72" s="20" t="str">
        <f t="shared" si="9"/>
        <v>1/1/2006</v>
      </c>
      <c r="D72" s="20">
        <f t="shared" si="10"/>
        <v>38718</v>
      </c>
      <c r="E72" s="20">
        <f t="shared" si="11"/>
        <v>39050</v>
      </c>
      <c r="F72" s="30">
        <f t="shared" si="12"/>
        <v>39050</v>
      </c>
      <c r="G72" s="40">
        <f t="shared" si="13"/>
        <v>39050</v>
      </c>
      <c r="H72" s="66" t="s">
        <v>1422</v>
      </c>
      <c r="I72" s="114" t="s">
        <v>1423</v>
      </c>
      <c r="J72" s="64" t="s">
        <v>1424</v>
      </c>
      <c r="K72" s="63"/>
      <c r="L72" s="34"/>
      <c r="M72" s="34"/>
      <c r="N72" s="34" t="s">
        <v>37</v>
      </c>
      <c r="O72" s="34"/>
      <c r="P72" s="34"/>
      <c r="Q72" s="34"/>
      <c r="R72" s="34"/>
      <c r="S72" s="34"/>
      <c r="T72" s="34"/>
      <c r="U72" s="34"/>
      <c r="V72" s="34"/>
      <c r="W72" s="34" t="s">
        <v>37</v>
      </c>
      <c r="X72" s="63"/>
      <c r="Y72" s="34"/>
      <c r="Z72" s="34"/>
      <c r="AA72" s="67"/>
    </row>
    <row r="73" spans="1:27" s="13" customFormat="1" ht="15" x14ac:dyDescent="0.25">
      <c r="A73" s="34" t="str">
        <f t="shared" si="7"/>
        <v>2006</v>
      </c>
      <c r="B73" s="34" t="str">
        <f t="shared" si="8"/>
        <v>333</v>
      </c>
      <c r="C73" s="34" t="str">
        <f t="shared" si="9"/>
        <v>1/1/2006</v>
      </c>
      <c r="D73" s="34">
        <f t="shared" si="10"/>
        <v>38718</v>
      </c>
      <c r="E73" s="34">
        <f t="shared" si="11"/>
        <v>39050</v>
      </c>
      <c r="F73" s="40">
        <f t="shared" si="12"/>
        <v>39050</v>
      </c>
      <c r="G73" s="40">
        <f t="shared" si="13"/>
        <v>39050</v>
      </c>
      <c r="H73" s="114" t="s">
        <v>1359</v>
      </c>
      <c r="I73" s="114"/>
      <c r="J73" s="65" t="s">
        <v>2189</v>
      </c>
      <c r="K73" s="114" t="s">
        <v>37</v>
      </c>
      <c r="L73" s="114"/>
      <c r="M73" s="114"/>
      <c r="N73" s="114"/>
      <c r="O73" s="114"/>
      <c r="P73" s="114"/>
      <c r="Q73" s="114"/>
      <c r="R73" s="114"/>
      <c r="S73" s="114"/>
      <c r="T73" s="114"/>
      <c r="U73" s="114"/>
      <c r="V73" s="114"/>
      <c r="W73" s="114"/>
      <c r="X73" s="114" t="s">
        <v>37</v>
      </c>
      <c r="Y73" s="114"/>
      <c r="Z73" s="114"/>
      <c r="AA73" s="65"/>
    </row>
    <row r="74" spans="1:27" s="13" customFormat="1" ht="15" x14ac:dyDescent="0.25">
      <c r="A74" s="34" t="str">
        <f t="shared" si="7"/>
        <v>2006</v>
      </c>
      <c r="B74" s="34" t="str">
        <f t="shared" si="8"/>
        <v>333</v>
      </c>
      <c r="C74" s="34" t="str">
        <f t="shared" si="9"/>
        <v>1/1/2006</v>
      </c>
      <c r="D74" s="34">
        <f t="shared" si="10"/>
        <v>38718</v>
      </c>
      <c r="E74" s="34">
        <f t="shared" si="11"/>
        <v>39050</v>
      </c>
      <c r="F74" s="40">
        <f t="shared" si="12"/>
        <v>39050</v>
      </c>
      <c r="G74" s="30">
        <f t="shared" si="13"/>
        <v>39050</v>
      </c>
      <c r="H74" s="114" t="s">
        <v>1339</v>
      </c>
      <c r="I74" s="114"/>
      <c r="J74" s="65" t="s">
        <v>1349</v>
      </c>
      <c r="K74" s="114" t="s">
        <v>37</v>
      </c>
      <c r="L74" s="34"/>
      <c r="M74" s="34"/>
      <c r="N74" s="34"/>
      <c r="O74" s="34"/>
      <c r="P74" s="34"/>
      <c r="Q74" s="34"/>
      <c r="R74" s="34"/>
      <c r="S74" s="34"/>
      <c r="T74" s="34"/>
      <c r="U74" s="34"/>
      <c r="V74" s="34"/>
      <c r="W74" s="34"/>
      <c r="X74" s="114" t="s">
        <v>37</v>
      </c>
      <c r="Y74" s="34"/>
      <c r="Z74" s="34"/>
      <c r="AA74" s="65"/>
    </row>
    <row r="75" spans="1:27" s="13" customFormat="1" ht="15" x14ac:dyDescent="0.25">
      <c r="A75" s="34" t="str">
        <f t="shared" si="7"/>
        <v>2006</v>
      </c>
      <c r="B75" s="34" t="str">
        <f t="shared" si="8"/>
        <v>333</v>
      </c>
      <c r="C75" s="34" t="str">
        <f t="shared" si="9"/>
        <v>1/1/2006</v>
      </c>
      <c r="D75" s="34">
        <f t="shared" si="10"/>
        <v>38718</v>
      </c>
      <c r="E75" s="34">
        <f t="shared" si="11"/>
        <v>39050</v>
      </c>
      <c r="F75" s="40">
        <f t="shared" si="12"/>
        <v>39050</v>
      </c>
      <c r="G75" s="30">
        <f t="shared" si="13"/>
        <v>39050</v>
      </c>
      <c r="H75" s="114" t="s">
        <v>1360</v>
      </c>
      <c r="I75" s="61"/>
      <c r="J75" s="65" t="s">
        <v>2192</v>
      </c>
      <c r="K75" s="114" t="s">
        <v>37</v>
      </c>
      <c r="L75" s="34"/>
      <c r="M75" s="34"/>
      <c r="N75" s="34"/>
      <c r="O75" s="34"/>
      <c r="P75" s="34"/>
      <c r="Q75" s="34"/>
      <c r="R75" s="34"/>
      <c r="S75" s="34"/>
      <c r="T75" s="34"/>
      <c r="U75" s="34"/>
      <c r="V75" s="34"/>
      <c r="W75" s="34"/>
      <c r="X75" s="114" t="s">
        <v>37</v>
      </c>
      <c r="Y75" s="34"/>
      <c r="Z75" s="34"/>
      <c r="AA75" s="65"/>
    </row>
    <row r="76" spans="1:27" s="13" customFormat="1" ht="24" x14ac:dyDescent="0.25">
      <c r="A76" s="34" t="str">
        <f t="shared" si="7"/>
        <v>2006</v>
      </c>
      <c r="B76" s="34" t="str">
        <f t="shared" si="8"/>
        <v>333</v>
      </c>
      <c r="C76" s="34" t="str">
        <f t="shared" si="9"/>
        <v>1/1/2006</v>
      </c>
      <c r="D76" s="34">
        <f t="shared" si="10"/>
        <v>38718</v>
      </c>
      <c r="E76" s="34">
        <f t="shared" si="11"/>
        <v>39050</v>
      </c>
      <c r="F76" s="40">
        <f t="shared" si="12"/>
        <v>39050</v>
      </c>
      <c r="G76" s="30">
        <f t="shared" si="13"/>
        <v>39050</v>
      </c>
      <c r="H76" s="114" t="s">
        <v>1383</v>
      </c>
      <c r="I76" s="114" t="s">
        <v>1384</v>
      </c>
      <c r="J76" s="65" t="s">
        <v>1069</v>
      </c>
      <c r="K76" s="114"/>
      <c r="L76" s="34" t="s">
        <v>37</v>
      </c>
      <c r="M76" s="34"/>
      <c r="N76" s="34"/>
      <c r="O76" s="34"/>
      <c r="P76" s="34" t="s">
        <v>37</v>
      </c>
      <c r="Q76" s="34" t="s">
        <v>37</v>
      </c>
      <c r="R76" s="34"/>
      <c r="S76" s="34"/>
      <c r="T76" s="34" t="s">
        <v>37</v>
      </c>
      <c r="U76" s="34"/>
      <c r="V76" s="34"/>
      <c r="W76" s="34"/>
      <c r="X76" s="114"/>
      <c r="Y76" s="34" t="s">
        <v>37</v>
      </c>
      <c r="Z76" s="34"/>
      <c r="AA76" s="73" t="s">
        <v>1061</v>
      </c>
    </row>
    <row r="77" spans="1:27" s="13" customFormat="1" ht="15" x14ac:dyDescent="0.25">
      <c r="A77" s="114" t="str">
        <f t="shared" si="7"/>
        <v>2006</v>
      </c>
      <c r="B77" s="114" t="str">
        <f t="shared" si="8"/>
        <v>333</v>
      </c>
      <c r="C77" s="114" t="str">
        <f t="shared" si="9"/>
        <v>1/1/2006</v>
      </c>
      <c r="D77" s="114">
        <f t="shared" si="10"/>
        <v>38718</v>
      </c>
      <c r="E77" s="114">
        <f t="shared" si="11"/>
        <v>39050</v>
      </c>
      <c r="F77" s="62">
        <f t="shared" si="12"/>
        <v>39050</v>
      </c>
      <c r="G77" s="40">
        <f t="shared" si="13"/>
        <v>39050</v>
      </c>
      <c r="H77" s="114" t="s">
        <v>1380</v>
      </c>
      <c r="I77" s="68" t="s">
        <v>1882</v>
      </c>
      <c r="J77" s="65" t="s">
        <v>1028</v>
      </c>
      <c r="K77" s="114"/>
      <c r="L77" s="114"/>
      <c r="M77" s="114" t="s">
        <v>37</v>
      </c>
      <c r="N77" s="114"/>
      <c r="O77" s="114"/>
      <c r="P77" s="114"/>
      <c r="Q77" s="114"/>
      <c r="R77" s="114"/>
      <c r="S77" s="114"/>
      <c r="T77" s="114"/>
      <c r="U77" s="114"/>
      <c r="V77" s="114"/>
      <c r="W77" s="114"/>
      <c r="X77" s="114"/>
      <c r="Y77" s="114"/>
      <c r="Z77" s="114"/>
      <c r="AA77" s="65" t="s">
        <v>1087</v>
      </c>
    </row>
    <row r="78" spans="1:27" s="13" customFormat="1" ht="15" x14ac:dyDescent="0.25">
      <c r="A78" s="114" t="str">
        <f t="shared" si="7"/>
        <v>2006</v>
      </c>
      <c r="B78" s="114" t="str">
        <f t="shared" si="8"/>
        <v>333</v>
      </c>
      <c r="C78" s="114" t="str">
        <f t="shared" si="9"/>
        <v>1/1/2006</v>
      </c>
      <c r="D78" s="114">
        <f t="shared" si="10"/>
        <v>38718</v>
      </c>
      <c r="E78" s="114">
        <f t="shared" si="11"/>
        <v>39050</v>
      </c>
      <c r="F78" s="62">
        <f t="shared" si="12"/>
        <v>39050</v>
      </c>
      <c r="G78" s="30">
        <f t="shared" si="13"/>
        <v>39050</v>
      </c>
      <c r="H78" s="114" t="s">
        <v>1382</v>
      </c>
      <c r="I78" s="68" t="s">
        <v>1883</v>
      </c>
      <c r="J78" s="65" t="s">
        <v>1023</v>
      </c>
      <c r="K78" s="114"/>
      <c r="L78" s="114"/>
      <c r="M78" s="114"/>
      <c r="N78" s="114" t="s">
        <v>37</v>
      </c>
      <c r="O78" s="114"/>
      <c r="P78" s="114"/>
      <c r="Q78" s="114"/>
      <c r="R78" s="114"/>
      <c r="S78" s="114"/>
      <c r="T78" s="114"/>
      <c r="U78" s="114"/>
      <c r="V78" s="114"/>
      <c r="W78" s="114"/>
      <c r="X78" s="114"/>
      <c r="Y78" s="114"/>
      <c r="Z78" s="114"/>
      <c r="AA78" s="65" t="s">
        <v>1087</v>
      </c>
    </row>
    <row r="79" spans="1:27" s="13" customFormat="1" ht="15" x14ac:dyDescent="0.25">
      <c r="A79" s="114" t="str">
        <f t="shared" si="7"/>
        <v>2006</v>
      </c>
      <c r="B79" s="114" t="str">
        <f t="shared" si="8"/>
        <v>340</v>
      </c>
      <c r="C79" s="114" t="str">
        <f t="shared" si="9"/>
        <v>1/1/2006</v>
      </c>
      <c r="D79" s="114">
        <f t="shared" si="10"/>
        <v>38718</v>
      </c>
      <c r="E79" s="114">
        <f t="shared" si="11"/>
        <v>39057</v>
      </c>
      <c r="F79" s="62">
        <f t="shared" si="12"/>
        <v>39057</v>
      </c>
      <c r="G79" s="40">
        <f t="shared" si="13"/>
        <v>39057</v>
      </c>
      <c r="H79" s="114" t="s">
        <v>1336</v>
      </c>
      <c r="I79" s="114"/>
      <c r="J79" s="65" t="s">
        <v>1346</v>
      </c>
      <c r="K79" s="114" t="s">
        <v>37</v>
      </c>
      <c r="L79" s="114"/>
      <c r="M79" s="114"/>
      <c r="N79" s="114"/>
      <c r="O79" s="114"/>
      <c r="P79" s="114"/>
      <c r="Q79" s="114"/>
      <c r="R79" s="114"/>
      <c r="S79" s="114"/>
      <c r="T79" s="114"/>
      <c r="U79" s="114"/>
      <c r="V79" s="114"/>
      <c r="W79" s="114"/>
      <c r="X79" s="114" t="s">
        <v>37</v>
      </c>
      <c r="Y79" s="114"/>
      <c r="Z79" s="114"/>
      <c r="AA79" s="65"/>
    </row>
    <row r="80" spans="1:27" s="13" customFormat="1" ht="15" x14ac:dyDescent="0.25">
      <c r="A80" s="114" t="str">
        <f t="shared" si="7"/>
        <v>2006</v>
      </c>
      <c r="B80" s="114" t="str">
        <f t="shared" si="8"/>
        <v>341</v>
      </c>
      <c r="C80" s="114" t="str">
        <f t="shared" si="9"/>
        <v>1/1/2006</v>
      </c>
      <c r="D80" s="114">
        <f t="shared" si="10"/>
        <v>38718</v>
      </c>
      <c r="E80" s="114">
        <f t="shared" si="11"/>
        <v>39058</v>
      </c>
      <c r="F80" s="62">
        <f t="shared" si="12"/>
        <v>39058</v>
      </c>
      <c r="G80" s="30">
        <f t="shared" si="13"/>
        <v>39058</v>
      </c>
      <c r="H80" s="116" t="s">
        <v>1444</v>
      </c>
      <c r="I80" s="114"/>
      <c r="J80" s="64" t="s">
        <v>1134</v>
      </c>
      <c r="K80" s="116" t="s">
        <v>37</v>
      </c>
      <c r="L80" s="114"/>
      <c r="M80" s="114"/>
      <c r="N80" s="114"/>
      <c r="O80" s="114"/>
      <c r="P80" s="114" t="s">
        <v>37</v>
      </c>
      <c r="Q80" s="114"/>
      <c r="R80" s="114"/>
      <c r="S80" s="114"/>
      <c r="T80" s="114" t="s">
        <v>37</v>
      </c>
      <c r="U80" s="114"/>
      <c r="V80" s="114"/>
      <c r="W80" s="114"/>
      <c r="X80" s="116"/>
      <c r="Y80" s="114"/>
      <c r="Z80" s="114"/>
      <c r="AA80" s="74" t="s">
        <v>1135</v>
      </c>
    </row>
    <row r="81" spans="1:27" s="13" customFormat="1" ht="15" x14ac:dyDescent="0.25">
      <c r="A81" s="114" t="str">
        <f t="shared" si="7"/>
        <v>2006</v>
      </c>
      <c r="B81" s="114" t="str">
        <f t="shared" si="8"/>
        <v>342</v>
      </c>
      <c r="C81" s="114" t="str">
        <f t="shared" si="9"/>
        <v>1/1/2006</v>
      </c>
      <c r="D81" s="114">
        <f t="shared" si="10"/>
        <v>38718</v>
      </c>
      <c r="E81" s="114">
        <f t="shared" si="11"/>
        <v>39059</v>
      </c>
      <c r="F81" s="62">
        <f t="shared" si="12"/>
        <v>39059</v>
      </c>
      <c r="G81" s="62">
        <f t="shared" si="13"/>
        <v>39059</v>
      </c>
      <c r="H81" s="116" t="s">
        <v>1445</v>
      </c>
      <c r="I81" s="114" t="s">
        <v>1446</v>
      </c>
      <c r="J81" s="64" t="s">
        <v>1131</v>
      </c>
      <c r="K81" s="116"/>
      <c r="L81" s="114"/>
      <c r="M81" s="114"/>
      <c r="N81" s="114" t="s">
        <v>37</v>
      </c>
      <c r="O81" s="114" t="s">
        <v>37</v>
      </c>
      <c r="P81" s="114"/>
      <c r="Q81" s="114" t="s">
        <v>37</v>
      </c>
      <c r="R81" s="114"/>
      <c r="S81" s="114"/>
      <c r="T81" s="114"/>
      <c r="U81" s="114"/>
      <c r="V81" s="114"/>
      <c r="W81" s="114"/>
      <c r="X81" s="116"/>
      <c r="Y81" s="114" t="s">
        <v>37</v>
      </c>
      <c r="Z81" s="114"/>
      <c r="AA81" s="74"/>
    </row>
    <row r="82" spans="1:27" s="13" customFormat="1" ht="15" x14ac:dyDescent="0.25">
      <c r="A82" s="114" t="str">
        <f t="shared" si="7"/>
        <v>2006</v>
      </c>
      <c r="B82" s="114" t="str">
        <f t="shared" si="8"/>
        <v>346</v>
      </c>
      <c r="C82" s="114" t="str">
        <f t="shared" si="9"/>
        <v>1/1/2006</v>
      </c>
      <c r="D82" s="114">
        <f t="shared" si="10"/>
        <v>38718</v>
      </c>
      <c r="E82" s="114">
        <f t="shared" si="11"/>
        <v>39063</v>
      </c>
      <c r="F82" s="62">
        <f t="shared" si="12"/>
        <v>39063</v>
      </c>
      <c r="G82" s="30">
        <f t="shared" si="13"/>
        <v>39063</v>
      </c>
      <c r="H82" s="114" t="s">
        <v>1340</v>
      </c>
      <c r="I82" s="114"/>
      <c r="J82" s="65" t="s">
        <v>1350</v>
      </c>
      <c r="K82" s="114" t="s">
        <v>37</v>
      </c>
      <c r="L82" s="114"/>
      <c r="M82" s="114"/>
      <c r="N82" s="114"/>
      <c r="O82" s="114"/>
      <c r="P82" s="114"/>
      <c r="Q82" s="114"/>
      <c r="R82" s="114"/>
      <c r="S82" s="114"/>
      <c r="T82" s="114"/>
      <c r="U82" s="114"/>
      <c r="V82" s="114"/>
      <c r="W82" s="114"/>
      <c r="X82" s="114" t="s">
        <v>37</v>
      </c>
      <c r="Y82" s="114"/>
      <c r="Z82" s="114"/>
      <c r="AA82" s="65"/>
    </row>
    <row r="83" spans="1:27" s="13" customFormat="1" ht="24" x14ac:dyDescent="0.25">
      <c r="A83" s="20" t="str">
        <f t="shared" si="7"/>
        <v>2006</v>
      </c>
      <c r="B83" s="20" t="str">
        <f t="shared" si="8"/>
        <v>346</v>
      </c>
      <c r="C83" s="20" t="str">
        <f t="shared" si="9"/>
        <v>1/1/2006</v>
      </c>
      <c r="D83" s="20">
        <f t="shared" si="10"/>
        <v>38718</v>
      </c>
      <c r="E83" s="20">
        <f t="shared" si="11"/>
        <v>39063</v>
      </c>
      <c r="F83" s="30">
        <f t="shared" si="12"/>
        <v>39063</v>
      </c>
      <c r="G83" s="30">
        <f t="shared" si="13"/>
        <v>39063</v>
      </c>
      <c r="H83" s="114" t="s">
        <v>1385</v>
      </c>
      <c r="I83" s="114" t="s">
        <v>1386</v>
      </c>
      <c r="J83" s="65" t="s">
        <v>1139</v>
      </c>
      <c r="K83" s="114"/>
      <c r="L83" s="114" t="s">
        <v>37</v>
      </c>
      <c r="M83" s="114"/>
      <c r="N83" s="114"/>
      <c r="O83" s="114"/>
      <c r="P83" s="114" t="s">
        <v>37</v>
      </c>
      <c r="Q83" s="114" t="s">
        <v>37</v>
      </c>
      <c r="R83" s="114"/>
      <c r="S83" s="114"/>
      <c r="T83" s="114" t="s">
        <v>37</v>
      </c>
      <c r="U83" s="114"/>
      <c r="V83" s="114"/>
      <c r="W83" s="114"/>
      <c r="X83" s="114"/>
      <c r="Y83" s="114" t="s">
        <v>37</v>
      </c>
      <c r="Z83" s="114"/>
      <c r="AA83" s="73" t="s">
        <v>1061</v>
      </c>
    </row>
    <row r="84" spans="1:27" s="13" customFormat="1" ht="15" x14ac:dyDescent="0.25">
      <c r="A84" s="114" t="str">
        <f t="shared" si="7"/>
        <v>2006</v>
      </c>
      <c r="B84" s="114" t="str">
        <f t="shared" si="8"/>
        <v>346</v>
      </c>
      <c r="C84" s="114" t="str">
        <f t="shared" si="9"/>
        <v>1/1/2006</v>
      </c>
      <c r="D84" s="114">
        <f t="shared" si="10"/>
        <v>38718</v>
      </c>
      <c r="E84" s="114">
        <f t="shared" si="11"/>
        <v>39063</v>
      </c>
      <c r="F84" s="62">
        <f t="shared" si="12"/>
        <v>39063</v>
      </c>
      <c r="G84" s="30">
        <f t="shared" si="13"/>
        <v>39063</v>
      </c>
      <c r="H84" s="114" t="s">
        <v>1141</v>
      </c>
      <c r="I84" s="114"/>
      <c r="J84" s="65" t="s">
        <v>1142</v>
      </c>
      <c r="K84" s="114" t="s">
        <v>37</v>
      </c>
      <c r="L84" s="114"/>
      <c r="M84" s="114"/>
      <c r="N84" s="114"/>
      <c r="O84" s="114"/>
      <c r="P84" s="114"/>
      <c r="Q84" s="114"/>
      <c r="R84" s="114"/>
      <c r="S84" s="114"/>
      <c r="T84" s="114" t="s">
        <v>37</v>
      </c>
      <c r="U84" s="114"/>
      <c r="V84" s="114"/>
      <c r="W84" s="114"/>
      <c r="X84" s="114"/>
      <c r="Y84" s="114"/>
      <c r="Z84" s="114"/>
      <c r="AA84" s="73"/>
    </row>
    <row r="85" spans="1:27" s="13" customFormat="1" ht="15" x14ac:dyDescent="0.25">
      <c r="A85" s="114" t="str">
        <f t="shared" si="7"/>
        <v>2006</v>
      </c>
      <c r="B85" s="114" t="str">
        <f t="shared" si="8"/>
        <v>347</v>
      </c>
      <c r="C85" s="114" t="str">
        <f t="shared" si="9"/>
        <v>1/1/2006</v>
      </c>
      <c r="D85" s="114">
        <f t="shared" si="10"/>
        <v>38718</v>
      </c>
      <c r="E85" s="114">
        <f t="shared" si="11"/>
        <v>39064</v>
      </c>
      <c r="F85" s="62">
        <f t="shared" si="12"/>
        <v>39064</v>
      </c>
      <c r="G85" s="30">
        <f t="shared" si="13"/>
        <v>39064</v>
      </c>
      <c r="H85" s="66" t="s">
        <v>1387</v>
      </c>
      <c r="I85" s="114"/>
      <c r="J85" s="64" t="s">
        <v>1124</v>
      </c>
      <c r="K85" s="116"/>
      <c r="L85" s="114"/>
      <c r="M85" s="114"/>
      <c r="N85" s="114" t="s">
        <v>37</v>
      </c>
      <c r="O85" s="114"/>
      <c r="P85" s="114"/>
      <c r="Q85" s="114"/>
      <c r="R85" s="114"/>
      <c r="S85" s="114"/>
      <c r="T85" s="114"/>
      <c r="U85" s="114"/>
      <c r="V85" s="114"/>
      <c r="W85" s="114"/>
      <c r="X85" s="116"/>
      <c r="Y85" s="114"/>
      <c r="Z85" s="114"/>
      <c r="AA85" s="67"/>
    </row>
    <row r="86" spans="1:27" s="13" customFormat="1" ht="15" x14ac:dyDescent="0.25">
      <c r="A86" s="114" t="str">
        <f t="shared" si="7"/>
        <v>2006</v>
      </c>
      <c r="B86" s="114" t="str">
        <f t="shared" si="8"/>
        <v>347</v>
      </c>
      <c r="C86" s="114" t="str">
        <f t="shared" si="9"/>
        <v>1/1/2006</v>
      </c>
      <c r="D86" s="114">
        <f t="shared" si="10"/>
        <v>38718</v>
      </c>
      <c r="E86" s="114">
        <f t="shared" si="11"/>
        <v>39064</v>
      </c>
      <c r="F86" s="62">
        <f t="shared" si="12"/>
        <v>39064</v>
      </c>
      <c r="G86" s="40">
        <f t="shared" si="13"/>
        <v>39064</v>
      </c>
      <c r="H86" s="66" t="s">
        <v>1388</v>
      </c>
      <c r="I86" s="114"/>
      <c r="J86" s="64" t="s">
        <v>1126</v>
      </c>
      <c r="K86" s="116"/>
      <c r="L86" s="114"/>
      <c r="M86" s="114"/>
      <c r="N86" s="114" t="s">
        <v>37</v>
      </c>
      <c r="O86" s="114"/>
      <c r="P86" s="114"/>
      <c r="Q86" s="114"/>
      <c r="R86" s="114"/>
      <c r="S86" s="114"/>
      <c r="T86" s="114"/>
      <c r="U86" s="114"/>
      <c r="V86" s="114"/>
      <c r="W86" s="114"/>
      <c r="X86" s="116"/>
      <c r="Y86" s="114"/>
      <c r="Z86" s="114"/>
      <c r="AA86" s="67"/>
    </row>
    <row r="87" spans="1:27" s="13" customFormat="1" ht="15" x14ac:dyDescent="0.25">
      <c r="A87" s="114" t="str">
        <f t="shared" si="7"/>
        <v>2006</v>
      </c>
      <c r="B87" s="114" t="str">
        <f t="shared" si="8"/>
        <v>347</v>
      </c>
      <c r="C87" s="114" t="str">
        <f t="shared" si="9"/>
        <v>1/1/2006</v>
      </c>
      <c r="D87" s="114">
        <f t="shared" si="10"/>
        <v>38718</v>
      </c>
      <c r="E87" s="114">
        <f t="shared" si="11"/>
        <v>39064</v>
      </c>
      <c r="F87" s="62">
        <f t="shared" si="12"/>
        <v>39064</v>
      </c>
      <c r="G87" s="30">
        <f t="shared" si="13"/>
        <v>39064</v>
      </c>
      <c r="H87" s="66" t="s">
        <v>1389</v>
      </c>
      <c r="I87" s="114"/>
      <c r="J87" s="64" t="s">
        <v>1128</v>
      </c>
      <c r="K87" s="116"/>
      <c r="L87" s="34"/>
      <c r="M87" s="34"/>
      <c r="N87" s="34" t="s">
        <v>37</v>
      </c>
      <c r="O87" s="34"/>
      <c r="P87" s="34"/>
      <c r="Q87" s="34"/>
      <c r="R87" s="34"/>
      <c r="S87" s="34"/>
      <c r="T87" s="34"/>
      <c r="U87" s="34"/>
      <c r="V87" s="34"/>
      <c r="W87" s="34"/>
      <c r="X87" s="116"/>
      <c r="Y87" s="34"/>
      <c r="Z87" s="34"/>
      <c r="AA87" s="67"/>
    </row>
    <row r="88" spans="1:27" s="13" customFormat="1" ht="15" x14ac:dyDescent="0.25">
      <c r="A88" s="34" t="str">
        <f t="shared" si="7"/>
        <v>2006</v>
      </c>
      <c r="B88" s="34" t="str">
        <f t="shared" si="8"/>
        <v>349</v>
      </c>
      <c r="C88" s="34" t="str">
        <f t="shared" si="9"/>
        <v>1/1/2006</v>
      </c>
      <c r="D88" s="34">
        <f t="shared" si="10"/>
        <v>38718</v>
      </c>
      <c r="E88" s="34">
        <f t="shared" si="11"/>
        <v>39066</v>
      </c>
      <c r="F88" s="40">
        <f t="shared" si="12"/>
        <v>39066</v>
      </c>
      <c r="G88" s="40">
        <f t="shared" si="13"/>
        <v>39066</v>
      </c>
      <c r="H88" s="116" t="s">
        <v>1390</v>
      </c>
      <c r="I88" s="114"/>
      <c r="J88" s="64" t="s">
        <v>1391</v>
      </c>
      <c r="K88" s="116" t="s">
        <v>37</v>
      </c>
      <c r="L88" s="114"/>
      <c r="M88" s="114"/>
      <c r="N88" s="114"/>
      <c r="O88" s="114"/>
      <c r="P88" s="114"/>
      <c r="Q88" s="114"/>
      <c r="R88" s="114"/>
      <c r="S88" s="114"/>
      <c r="T88" s="114"/>
      <c r="U88" s="114"/>
      <c r="V88" s="114"/>
      <c r="W88" s="114"/>
      <c r="X88" s="116"/>
      <c r="Y88" s="114"/>
      <c r="Z88" s="114"/>
      <c r="AA88" s="72"/>
    </row>
    <row r="89" spans="1:27" s="13" customFormat="1" ht="22.8" x14ac:dyDescent="0.3">
      <c r="A89" s="114" t="str">
        <f t="shared" si="7"/>
        <v>2006</v>
      </c>
      <c r="B89" s="114" t="str">
        <f t="shared" si="8"/>
        <v>350</v>
      </c>
      <c r="C89" s="114" t="str">
        <f t="shared" si="9"/>
        <v>1/1/2006</v>
      </c>
      <c r="D89" s="114">
        <f t="shared" si="10"/>
        <v>38718</v>
      </c>
      <c r="E89" s="114">
        <f t="shared" si="11"/>
        <v>39067</v>
      </c>
      <c r="F89" s="62">
        <f t="shared" si="12"/>
        <v>39067</v>
      </c>
      <c r="G89" s="30">
        <f t="shared" si="13"/>
        <v>39067</v>
      </c>
      <c r="H89" s="116" t="s">
        <v>1448</v>
      </c>
      <c r="I89" s="34" t="s">
        <v>1449</v>
      </c>
      <c r="J89" s="64" t="s">
        <v>381</v>
      </c>
      <c r="K89" s="116"/>
      <c r="L89" s="34"/>
      <c r="M89" s="34"/>
      <c r="N89" s="34" t="s">
        <v>37</v>
      </c>
      <c r="O89" s="34"/>
      <c r="P89" s="34"/>
      <c r="Q89" s="34" t="s">
        <v>37</v>
      </c>
      <c r="R89" s="34"/>
      <c r="S89" s="34"/>
      <c r="T89" s="34" t="s">
        <v>37</v>
      </c>
      <c r="U89" s="34"/>
      <c r="V89" s="34"/>
      <c r="W89" s="34"/>
      <c r="X89" s="116"/>
      <c r="Y89" s="34" t="s">
        <v>37</v>
      </c>
      <c r="Z89" s="34"/>
      <c r="AA89" s="74" t="s">
        <v>39</v>
      </c>
    </row>
    <row r="90" spans="1:27" s="13" customFormat="1" ht="36" x14ac:dyDescent="0.25">
      <c r="A90" s="114" t="str">
        <f t="shared" si="7"/>
        <v>2006</v>
      </c>
      <c r="B90" s="114" t="str">
        <f t="shared" si="8"/>
        <v>353</v>
      </c>
      <c r="C90" s="114" t="str">
        <f t="shared" si="9"/>
        <v>1/1/2006</v>
      </c>
      <c r="D90" s="114">
        <f t="shared" si="10"/>
        <v>38718</v>
      </c>
      <c r="E90" s="114">
        <f t="shared" si="11"/>
        <v>39070</v>
      </c>
      <c r="F90" s="62">
        <f t="shared" si="12"/>
        <v>39070</v>
      </c>
      <c r="G90" s="30">
        <f t="shared" si="13"/>
        <v>39070</v>
      </c>
      <c r="H90" s="116" t="s">
        <v>1394</v>
      </c>
      <c r="I90" s="20" t="s">
        <v>1395</v>
      </c>
      <c r="J90" s="64" t="s">
        <v>1163</v>
      </c>
      <c r="K90" s="116"/>
      <c r="L90" s="20"/>
      <c r="M90" s="20"/>
      <c r="N90" s="20"/>
      <c r="O90" s="20" t="s">
        <v>37</v>
      </c>
      <c r="P90" s="20"/>
      <c r="Q90" s="20" t="s">
        <v>37</v>
      </c>
      <c r="R90" s="20"/>
      <c r="S90" s="20"/>
      <c r="T90" s="20" t="s">
        <v>37</v>
      </c>
      <c r="U90" s="20"/>
      <c r="V90" s="20" t="s">
        <v>37</v>
      </c>
      <c r="W90" s="20"/>
      <c r="X90" s="116"/>
      <c r="Y90" s="20" t="s">
        <v>37</v>
      </c>
      <c r="Z90" s="20"/>
      <c r="AA90" s="72" t="s">
        <v>1171</v>
      </c>
    </row>
    <row r="91" spans="1:27" s="13" customFormat="1" ht="22.8" x14ac:dyDescent="0.3">
      <c r="A91" s="114" t="str">
        <f t="shared" si="7"/>
        <v>2006</v>
      </c>
      <c r="B91" s="114" t="str">
        <f t="shared" si="8"/>
        <v>354</v>
      </c>
      <c r="C91" s="114" t="str">
        <f t="shared" si="9"/>
        <v>1/1/2006</v>
      </c>
      <c r="D91" s="114">
        <f t="shared" si="10"/>
        <v>38718</v>
      </c>
      <c r="E91" s="114">
        <f t="shared" si="11"/>
        <v>39071</v>
      </c>
      <c r="F91" s="62">
        <f t="shared" si="12"/>
        <v>39071</v>
      </c>
      <c r="G91" s="30">
        <f t="shared" si="13"/>
        <v>39071</v>
      </c>
      <c r="H91" s="116" t="s">
        <v>1392</v>
      </c>
      <c r="I91" s="34" t="s">
        <v>1393</v>
      </c>
      <c r="J91" s="64" t="s">
        <v>382</v>
      </c>
      <c r="K91" s="116"/>
      <c r="L91" s="34"/>
      <c r="M91" s="34"/>
      <c r="N91" s="34" t="s">
        <v>37</v>
      </c>
      <c r="O91" s="34"/>
      <c r="P91" s="34"/>
      <c r="Q91" s="34" t="s">
        <v>37</v>
      </c>
      <c r="R91" s="34"/>
      <c r="S91" s="34"/>
      <c r="T91" s="34" t="s">
        <v>37</v>
      </c>
      <c r="U91" s="34"/>
      <c r="V91" s="34"/>
      <c r="W91" s="34"/>
      <c r="X91" s="116"/>
      <c r="Y91" s="34" t="s">
        <v>37</v>
      </c>
      <c r="Z91" s="34"/>
      <c r="AA91" s="74" t="s">
        <v>39</v>
      </c>
    </row>
    <row r="92" spans="1:27" s="14" customFormat="1" ht="15" x14ac:dyDescent="0.25">
      <c r="A92" s="114" t="str">
        <f t="shared" si="7"/>
        <v>2006</v>
      </c>
      <c r="B92" s="114" t="str">
        <f t="shared" si="8"/>
        <v>355</v>
      </c>
      <c r="C92" s="114" t="str">
        <f t="shared" si="9"/>
        <v>1/1/2006</v>
      </c>
      <c r="D92" s="114">
        <f t="shared" si="10"/>
        <v>38718</v>
      </c>
      <c r="E92" s="114">
        <f t="shared" si="11"/>
        <v>39072</v>
      </c>
      <c r="F92" s="62">
        <f t="shared" si="12"/>
        <v>39072</v>
      </c>
      <c r="G92" s="30">
        <f t="shared" si="13"/>
        <v>39072</v>
      </c>
      <c r="H92" s="34" t="s">
        <v>1396</v>
      </c>
      <c r="I92" s="34" t="s">
        <v>2061</v>
      </c>
      <c r="J92" s="44" t="s">
        <v>1413</v>
      </c>
      <c r="K92" s="34" t="s">
        <v>37</v>
      </c>
      <c r="L92" s="34"/>
      <c r="M92" s="34"/>
      <c r="N92" s="34"/>
      <c r="O92" s="34"/>
      <c r="P92" s="34"/>
      <c r="Q92" s="34" t="s">
        <v>37</v>
      </c>
      <c r="R92" s="34"/>
      <c r="S92" s="34" t="s">
        <v>37</v>
      </c>
      <c r="T92" s="34"/>
      <c r="U92" s="34"/>
      <c r="V92" s="34"/>
      <c r="W92" s="34"/>
      <c r="X92" s="34"/>
      <c r="Y92" s="34" t="s">
        <v>37</v>
      </c>
      <c r="Z92" s="34"/>
      <c r="AA92" s="72" t="s">
        <v>1397</v>
      </c>
    </row>
    <row r="93" spans="1:27" s="13" customFormat="1" ht="15.75" thickBot="1" x14ac:dyDescent="0.3">
      <c r="A93" s="114" t="str">
        <f t="shared" si="7"/>
        <v>2006</v>
      </c>
      <c r="B93" s="114" t="str">
        <f t="shared" si="8"/>
        <v>360</v>
      </c>
      <c r="C93" s="114" t="str">
        <f t="shared" si="9"/>
        <v>1/1/2006</v>
      </c>
      <c r="D93" s="114">
        <f t="shared" si="10"/>
        <v>38718</v>
      </c>
      <c r="E93" s="114">
        <f t="shared" si="11"/>
        <v>39077</v>
      </c>
      <c r="F93" s="62">
        <f t="shared" si="12"/>
        <v>39077</v>
      </c>
      <c r="G93" s="97">
        <f t="shared" si="13"/>
        <v>39077</v>
      </c>
      <c r="H93" s="56" t="s">
        <v>1425</v>
      </c>
      <c r="I93" s="80" t="s">
        <v>1426</v>
      </c>
      <c r="J93" s="82" t="s">
        <v>1427</v>
      </c>
      <c r="K93" s="81"/>
      <c r="L93" s="80"/>
      <c r="M93" s="80"/>
      <c r="N93" s="80" t="s">
        <v>37</v>
      </c>
      <c r="O93" s="80"/>
      <c r="P93" s="80"/>
      <c r="Q93" s="80"/>
      <c r="R93" s="80"/>
      <c r="S93" s="80"/>
      <c r="T93" s="80"/>
      <c r="U93" s="80"/>
      <c r="V93" s="80"/>
      <c r="W93" s="80" t="s">
        <v>37</v>
      </c>
      <c r="X93" s="81"/>
      <c r="Y93" s="80"/>
      <c r="Z93" s="80"/>
      <c r="AA93" s="57"/>
    </row>
    <row r="94" spans="1:27" s="13" customFormat="1" ht="15" x14ac:dyDescent="0.25">
      <c r="A94" s="20" t="str">
        <f t="shared" si="7"/>
        <v>2007</v>
      </c>
      <c r="B94" s="20" t="str">
        <f t="shared" si="8"/>
        <v>002</v>
      </c>
      <c r="C94" s="20" t="str">
        <f t="shared" si="9"/>
        <v>1/1/2007</v>
      </c>
      <c r="D94" s="20">
        <f t="shared" si="10"/>
        <v>39083</v>
      </c>
      <c r="E94" s="20">
        <f t="shared" si="11"/>
        <v>39084</v>
      </c>
      <c r="F94" s="30">
        <f t="shared" si="12"/>
        <v>39084</v>
      </c>
      <c r="G94" s="96">
        <f t="shared" si="13"/>
        <v>39084</v>
      </c>
      <c r="H94" s="79" t="s">
        <v>1434</v>
      </c>
      <c r="I94" s="78" t="s">
        <v>1433</v>
      </c>
      <c r="J94" s="105" t="s">
        <v>1136</v>
      </c>
      <c r="K94" s="79" t="s">
        <v>37</v>
      </c>
      <c r="L94" s="78"/>
      <c r="M94" s="78"/>
      <c r="N94" s="78"/>
      <c r="O94" s="78"/>
      <c r="P94" s="78"/>
      <c r="Q94" s="78" t="s">
        <v>37</v>
      </c>
      <c r="R94" s="78" t="s">
        <v>37</v>
      </c>
      <c r="S94" s="78"/>
      <c r="T94" s="78"/>
      <c r="U94" s="78"/>
      <c r="V94" s="78"/>
      <c r="W94" s="78"/>
      <c r="X94" s="79"/>
      <c r="Y94" s="78" t="s">
        <v>37</v>
      </c>
      <c r="Z94" s="78" t="s">
        <v>37</v>
      </c>
      <c r="AA94" s="106" t="s">
        <v>1137</v>
      </c>
    </row>
    <row r="95" spans="1:27" s="13" customFormat="1" ht="15" x14ac:dyDescent="0.25">
      <c r="A95" s="114" t="str">
        <f t="shared" si="7"/>
        <v>2007</v>
      </c>
      <c r="B95" s="114" t="str">
        <f t="shared" si="8"/>
        <v>004</v>
      </c>
      <c r="C95" s="114" t="str">
        <f t="shared" si="9"/>
        <v>1/1/2007</v>
      </c>
      <c r="D95" s="114">
        <f t="shared" si="10"/>
        <v>39083</v>
      </c>
      <c r="E95" s="114">
        <f t="shared" si="11"/>
        <v>39086</v>
      </c>
      <c r="F95" s="62">
        <f t="shared" si="12"/>
        <v>39086</v>
      </c>
      <c r="G95" s="30">
        <f t="shared" si="13"/>
        <v>39086</v>
      </c>
      <c r="H95" s="34" t="s">
        <v>1362</v>
      </c>
      <c r="I95" s="34"/>
      <c r="J95" s="44" t="s">
        <v>1088</v>
      </c>
      <c r="K95" s="34" t="s">
        <v>37</v>
      </c>
      <c r="L95" s="34"/>
      <c r="M95" s="34"/>
      <c r="N95" s="34"/>
      <c r="O95" s="34"/>
      <c r="P95" s="34"/>
      <c r="Q95" s="34"/>
      <c r="R95" s="34"/>
      <c r="S95" s="34"/>
      <c r="T95" s="34"/>
      <c r="U95" s="34"/>
      <c r="V95" s="34"/>
      <c r="W95" s="34"/>
      <c r="X95" s="34" t="s">
        <v>37</v>
      </c>
      <c r="Y95" s="34"/>
      <c r="Z95" s="34"/>
      <c r="AA95" s="44" t="s">
        <v>1823</v>
      </c>
    </row>
    <row r="96" spans="1:27" s="13" customFormat="1" ht="15" x14ac:dyDescent="0.25">
      <c r="A96" s="34" t="str">
        <f t="shared" si="7"/>
        <v>2007</v>
      </c>
      <c r="B96" s="34" t="str">
        <f t="shared" si="8"/>
        <v>005</v>
      </c>
      <c r="C96" s="34" t="str">
        <f t="shared" si="9"/>
        <v>1/1/2007</v>
      </c>
      <c r="D96" s="34">
        <f t="shared" si="10"/>
        <v>39083</v>
      </c>
      <c r="E96" s="34">
        <f t="shared" si="11"/>
        <v>39087</v>
      </c>
      <c r="F96" s="40">
        <f t="shared" si="12"/>
        <v>39087</v>
      </c>
      <c r="G96" s="30">
        <f t="shared" si="13"/>
        <v>39087</v>
      </c>
      <c r="H96" s="34" t="s">
        <v>1437</v>
      </c>
      <c r="I96" s="34" t="s">
        <v>1438</v>
      </c>
      <c r="J96" s="44" t="s">
        <v>1439</v>
      </c>
      <c r="K96" s="34"/>
      <c r="L96" s="34" t="s">
        <v>37</v>
      </c>
      <c r="M96" s="34"/>
      <c r="N96" s="34"/>
      <c r="O96" s="34"/>
      <c r="P96" s="34" t="s">
        <v>37</v>
      </c>
      <c r="Q96" s="34" t="s">
        <v>37</v>
      </c>
      <c r="R96" s="34"/>
      <c r="S96" s="34"/>
      <c r="T96" s="34" t="s">
        <v>37</v>
      </c>
      <c r="U96" s="34"/>
      <c r="V96" s="34"/>
      <c r="W96" s="34"/>
      <c r="X96" s="34"/>
      <c r="Y96" s="34" t="s">
        <v>37</v>
      </c>
      <c r="Z96" s="34"/>
      <c r="AA96" s="73" t="s">
        <v>1450</v>
      </c>
    </row>
    <row r="97" spans="1:27" s="13" customFormat="1" ht="15" x14ac:dyDescent="0.25">
      <c r="A97" s="34" t="str">
        <f t="shared" si="7"/>
        <v>2007</v>
      </c>
      <c r="B97" s="34" t="str">
        <f t="shared" si="8"/>
        <v>008</v>
      </c>
      <c r="C97" s="34" t="str">
        <f t="shared" si="9"/>
        <v>1/1/2007</v>
      </c>
      <c r="D97" s="34">
        <f t="shared" si="10"/>
        <v>39083</v>
      </c>
      <c r="E97" s="34">
        <f t="shared" si="11"/>
        <v>39090</v>
      </c>
      <c r="F97" s="40">
        <f t="shared" si="12"/>
        <v>39090</v>
      </c>
      <c r="G97" s="30">
        <f t="shared" si="13"/>
        <v>39090</v>
      </c>
      <c r="H97" s="34" t="s">
        <v>1440</v>
      </c>
      <c r="I97" s="34" t="s">
        <v>1441</v>
      </c>
      <c r="J97" s="44" t="s">
        <v>1442</v>
      </c>
      <c r="K97" s="34" t="s">
        <v>37</v>
      </c>
      <c r="L97" s="34"/>
      <c r="M97" s="34"/>
      <c r="N97" s="34"/>
      <c r="O97" s="34"/>
      <c r="P97" s="34"/>
      <c r="Q97" s="34" t="s">
        <v>37</v>
      </c>
      <c r="R97" s="34"/>
      <c r="S97" s="34" t="s">
        <v>37</v>
      </c>
      <c r="T97" s="34"/>
      <c r="U97" s="34"/>
      <c r="V97" s="34"/>
      <c r="W97" s="34"/>
      <c r="X97" s="34"/>
      <c r="Y97" s="34" t="s">
        <v>37</v>
      </c>
      <c r="Z97" s="34"/>
      <c r="AA97" s="72" t="s">
        <v>1443</v>
      </c>
    </row>
    <row r="98" spans="1:27" s="13" customFormat="1" ht="15" x14ac:dyDescent="0.25">
      <c r="A98" s="114" t="str">
        <f t="shared" si="7"/>
        <v>2007</v>
      </c>
      <c r="B98" s="114" t="str">
        <f t="shared" si="8"/>
        <v>011</v>
      </c>
      <c r="C98" s="114" t="str">
        <f t="shared" si="9"/>
        <v>1/1/2007</v>
      </c>
      <c r="D98" s="114">
        <f t="shared" si="10"/>
        <v>39083</v>
      </c>
      <c r="E98" s="114">
        <f t="shared" si="11"/>
        <v>39093</v>
      </c>
      <c r="F98" s="62">
        <f t="shared" si="12"/>
        <v>39093</v>
      </c>
      <c r="G98" s="30">
        <f t="shared" si="13"/>
        <v>39093</v>
      </c>
      <c r="H98" s="116" t="s">
        <v>1451</v>
      </c>
      <c r="I98" s="34"/>
      <c r="J98" s="64" t="s">
        <v>1160</v>
      </c>
      <c r="K98" s="116"/>
      <c r="L98" s="34"/>
      <c r="M98" s="34"/>
      <c r="N98" s="34" t="s">
        <v>37</v>
      </c>
      <c r="O98" s="34"/>
      <c r="P98" s="34"/>
      <c r="Q98" s="34"/>
      <c r="R98" s="34"/>
      <c r="S98" s="34"/>
      <c r="T98" s="34"/>
      <c r="U98" s="34"/>
      <c r="V98" s="34"/>
      <c r="W98" s="34"/>
      <c r="X98" s="116"/>
      <c r="Y98" s="34"/>
      <c r="Z98" s="34"/>
      <c r="AA98" s="72"/>
    </row>
    <row r="99" spans="1:27" s="14" customFormat="1" ht="15" x14ac:dyDescent="0.25">
      <c r="A99" s="114" t="str">
        <f t="shared" si="7"/>
        <v>2007</v>
      </c>
      <c r="B99" s="114" t="str">
        <f t="shared" si="8"/>
        <v>012</v>
      </c>
      <c r="C99" s="114" t="str">
        <f t="shared" si="9"/>
        <v>1/1/2007</v>
      </c>
      <c r="D99" s="114">
        <f t="shared" si="10"/>
        <v>39083</v>
      </c>
      <c r="E99" s="114">
        <f t="shared" si="11"/>
        <v>39094</v>
      </c>
      <c r="F99" s="62">
        <f t="shared" si="12"/>
        <v>39094</v>
      </c>
      <c r="G99" s="30">
        <f t="shared" si="13"/>
        <v>39094</v>
      </c>
      <c r="H99" s="116" t="s">
        <v>1452</v>
      </c>
      <c r="I99" s="34" t="s">
        <v>1453</v>
      </c>
      <c r="J99" s="64" t="s">
        <v>1174</v>
      </c>
      <c r="K99" s="116" t="s">
        <v>37</v>
      </c>
      <c r="L99" s="34"/>
      <c r="M99" s="34"/>
      <c r="N99" s="34"/>
      <c r="O99" s="34"/>
      <c r="P99" s="34" t="s">
        <v>37</v>
      </c>
      <c r="Q99" s="34"/>
      <c r="R99" s="34"/>
      <c r="S99" s="34"/>
      <c r="T99" s="34" t="s">
        <v>37</v>
      </c>
      <c r="U99" s="34"/>
      <c r="V99" s="34"/>
      <c r="W99" s="34"/>
      <c r="X99" s="116"/>
      <c r="Y99" s="34" t="s">
        <v>37</v>
      </c>
      <c r="Z99" s="34"/>
      <c r="AA99" s="44"/>
    </row>
    <row r="100" spans="1:27" s="13" customFormat="1" ht="24" x14ac:dyDescent="0.25">
      <c r="A100" s="114" t="str">
        <f t="shared" si="7"/>
        <v>2007</v>
      </c>
      <c r="B100" s="114" t="str">
        <f t="shared" si="8"/>
        <v>013</v>
      </c>
      <c r="C100" s="114" t="str">
        <f t="shared" si="9"/>
        <v>1/1/2007</v>
      </c>
      <c r="D100" s="114">
        <f t="shared" si="10"/>
        <v>39083</v>
      </c>
      <c r="E100" s="114">
        <f t="shared" si="11"/>
        <v>39095</v>
      </c>
      <c r="F100" s="62">
        <f t="shared" si="12"/>
        <v>39095</v>
      </c>
      <c r="G100" s="30">
        <f t="shared" si="13"/>
        <v>39095</v>
      </c>
      <c r="H100" s="116" t="s">
        <v>1454</v>
      </c>
      <c r="I100" s="34" t="s">
        <v>1455</v>
      </c>
      <c r="J100" s="64" t="s">
        <v>386</v>
      </c>
      <c r="K100" s="116"/>
      <c r="L100" s="34"/>
      <c r="M100" s="34"/>
      <c r="N100" s="34" t="s">
        <v>37</v>
      </c>
      <c r="O100" s="34"/>
      <c r="P100" s="34"/>
      <c r="Q100" s="34" t="s">
        <v>37</v>
      </c>
      <c r="R100" s="34"/>
      <c r="S100" s="34"/>
      <c r="T100" s="34" t="s">
        <v>37</v>
      </c>
      <c r="U100" s="34"/>
      <c r="V100" s="34"/>
      <c r="W100" s="34"/>
      <c r="X100" s="116"/>
      <c r="Y100" s="34" t="s">
        <v>37</v>
      </c>
      <c r="Z100" s="34"/>
      <c r="AA100" s="74" t="s">
        <v>38</v>
      </c>
    </row>
    <row r="101" spans="1:27" s="13" customFormat="1" ht="15" x14ac:dyDescent="0.25">
      <c r="A101" s="34" t="str">
        <f t="shared" si="7"/>
        <v>2007</v>
      </c>
      <c r="B101" s="34" t="str">
        <f t="shared" si="8"/>
        <v>016</v>
      </c>
      <c r="C101" s="34" t="str">
        <f t="shared" si="9"/>
        <v>1/1/2007</v>
      </c>
      <c r="D101" s="34">
        <f t="shared" si="10"/>
        <v>39083</v>
      </c>
      <c r="E101" s="34">
        <f t="shared" si="11"/>
        <v>39098</v>
      </c>
      <c r="F101" s="40">
        <f t="shared" si="12"/>
        <v>39098</v>
      </c>
      <c r="G101" s="30">
        <f t="shared" si="13"/>
        <v>39098</v>
      </c>
      <c r="H101" s="116" t="s">
        <v>1457</v>
      </c>
      <c r="I101" s="34"/>
      <c r="J101" s="64" t="s">
        <v>1148</v>
      </c>
      <c r="K101" s="116"/>
      <c r="L101" s="34" t="s">
        <v>37</v>
      </c>
      <c r="M101" s="34"/>
      <c r="N101" s="34"/>
      <c r="O101" s="34"/>
      <c r="P101" s="34"/>
      <c r="Q101" s="34"/>
      <c r="R101" s="34"/>
      <c r="S101" s="34"/>
      <c r="T101" s="34"/>
      <c r="U101" s="34"/>
      <c r="V101" s="34"/>
      <c r="W101" s="34"/>
      <c r="X101" s="116"/>
      <c r="Y101" s="34"/>
      <c r="Z101" s="34"/>
      <c r="AA101" s="72"/>
    </row>
    <row r="102" spans="1:27" s="13" customFormat="1" ht="15" x14ac:dyDescent="0.25">
      <c r="A102" s="34" t="str">
        <f t="shared" si="7"/>
        <v>2007</v>
      </c>
      <c r="B102" s="34" t="str">
        <f t="shared" si="8"/>
        <v>016</v>
      </c>
      <c r="C102" s="34" t="str">
        <f t="shared" si="9"/>
        <v>1/1/2007</v>
      </c>
      <c r="D102" s="34">
        <f t="shared" si="10"/>
        <v>39083</v>
      </c>
      <c r="E102" s="34">
        <f t="shared" si="11"/>
        <v>39098</v>
      </c>
      <c r="F102" s="40">
        <f t="shared" si="12"/>
        <v>39098</v>
      </c>
      <c r="G102" s="40">
        <f t="shared" si="13"/>
        <v>39098</v>
      </c>
      <c r="H102" s="116" t="s">
        <v>1458</v>
      </c>
      <c r="I102" s="34"/>
      <c r="J102" s="64" t="s">
        <v>1152</v>
      </c>
      <c r="K102" s="116"/>
      <c r="L102" s="34" t="s">
        <v>37</v>
      </c>
      <c r="M102" s="34"/>
      <c r="N102" s="34"/>
      <c r="O102" s="34"/>
      <c r="P102" s="34"/>
      <c r="Q102" s="34"/>
      <c r="R102" s="34"/>
      <c r="S102" s="34"/>
      <c r="T102" s="34"/>
      <c r="U102" s="34"/>
      <c r="V102" s="34"/>
      <c r="W102" s="34"/>
      <c r="X102" s="116"/>
      <c r="Y102" s="34"/>
      <c r="Z102" s="34"/>
      <c r="AA102" s="72"/>
    </row>
    <row r="103" spans="1:27" s="13" customFormat="1" ht="15" x14ac:dyDescent="0.25">
      <c r="A103" s="34" t="str">
        <f t="shared" si="7"/>
        <v>2007</v>
      </c>
      <c r="B103" s="34" t="str">
        <f t="shared" si="8"/>
        <v>016</v>
      </c>
      <c r="C103" s="34" t="str">
        <f t="shared" si="9"/>
        <v>1/1/2007</v>
      </c>
      <c r="D103" s="34">
        <f t="shared" si="10"/>
        <v>39083</v>
      </c>
      <c r="E103" s="34">
        <f t="shared" si="11"/>
        <v>39098</v>
      </c>
      <c r="F103" s="40">
        <f t="shared" si="12"/>
        <v>39098</v>
      </c>
      <c r="G103" s="40">
        <f t="shared" si="13"/>
        <v>39098</v>
      </c>
      <c r="H103" s="116" t="s">
        <v>1459</v>
      </c>
      <c r="I103" s="114"/>
      <c r="J103" s="64" t="s">
        <v>1151</v>
      </c>
      <c r="K103" s="116"/>
      <c r="L103" s="114" t="s">
        <v>37</v>
      </c>
      <c r="M103" s="114"/>
      <c r="N103" s="114"/>
      <c r="O103" s="114"/>
      <c r="P103" s="114"/>
      <c r="Q103" s="114"/>
      <c r="R103" s="114"/>
      <c r="S103" s="114"/>
      <c r="T103" s="114"/>
      <c r="U103" s="114"/>
      <c r="V103" s="114"/>
      <c r="W103" s="114"/>
      <c r="X103" s="116"/>
      <c r="Y103" s="114"/>
      <c r="Z103" s="114"/>
      <c r="AA103" s="72"/>
    </row>
    <row r="104" spans="1:27" s="13" customFormat="1" ht="15" x14ac:dyDescent="0.25">
      <c r="A104" s="34" t="str">
        <f t="shared" si="7"/>
        <v>2007</v>
      </c>
      <c r="B104" s="34" t="str">
        <f t="shared" si="8"/>
        <v>016</v>
      </c>
      <c r="C104" s="34" t="str">
        <f t="shared" si="9"/>
        <v>1/1/2007</v>
      </c>
      <c r="D104" s="34">
        <f t="shared" si="10"/>
        <v>39083</v>
      </c>
      <c r="E104" s="34">
        <f t="shared" si="11"/>
        <v>39098</v>
      </c>
      <c r="F104" s="40">
        <f t="shared" si="12"/>
        <v>39098</v>
      </c>
      <c r="G104" s="40">
        <f t="shared" si="13"/>
        <v>39098</v>
      </c>
      <c r="H104" s="116" t="s">
        <v>1460</v>
      </c>
      <c r="I104" s="114"/>
      <c r="J104" s="64" t="s">
        <v>1154</v>
      </c>
      <c r="K104" s="116"/>
      <c r="L104" s="34" t="s">
        <v>37</v>
      </c>
      <c r="M104" s="34"/>
      <c r="N104" s="34"/>
      <c r="O104" s="34"/>
      <c r="P104" s="34"/>
      <c r="Q104" s="34"/>
      <c r="R104" s="34"/>
      <c r="S104" s="34"/>
      <c r="T104" s="34"/>
      <c r="U104" s="34"/>
      <c r="V104" s="34"/>
      <c r="W104" s="34"/>
      <c r="X104" s="116"/>
      <c r="Y104" s="34"/>
      <c r="Z104" s="34"/>
      <c r="AA104" s="72"/>
    </row>
    <row r="105" spans="1:27" s="14" customFormat="1" ht="15" x14ac:dyDescent="0.25">
      <c r="A105" s="114" t="str">
        <f t="shared" si="7"/>
        <v>2007</v>
      </c>
      <c r="B105" s="114" t="str">
        <f t="shared" si="8"/>
        <v>016</v>
      </c>
      <c r="C105" s="114" t="str">
        <f t="shared" si="9"/>
        <v>1/1/2007</v>
      </c>
      <c r="D105" s="114">
        <f t="shared" si="10"/>
        <v>39083</v>
      </c>
      <c r="E105" s="114">
        <f t="shared" si="11"/>
        <v>39098</v>
      </c>
      <c r="F105" s="62">
        <f t="shared" si="12"/>
        <v>39098</v>
      </c>
      <c r="G105" s="40">
        <f t="shared" si="13"/>
        <v>39098</v>
      </c>
      <c r="H105" s="116" t="s">
        <v>1461</v>
      </c>
      <c r="I105" s="114"/>
      <c r="J105" s="64" t="s">
        <v>1156</v>
      </c>
      <c r="K105" s="116"/>
      <c r="L105" s="34" t="s">
        <v>37</v>
      </c>
      <c r="M105" s="34"/>
      <c r="N105" s="34"/>
      <c r="O105" s="34"/>
      <c r="P105" s="34"/>
      <c r="Q105" s="34"/>
      <c r="R105" s="34"/>
      <c r="S105" s="34"/>
      <c r="T105" s="34"/>
      <c r="U105" s="34"/>
      <c r="V105" s="34"/>
      <c r="W105" s="34"/>
      <c r="X105" s="116"/>
      <c r="Y105" s="34"/>
      <c r="Z105" s="34"/>
      <c r="AA105" s="72"/>
    </row>
    <row r="106" spans="1:27" s="13" customFormat="1" ht="15" x14ac:dyDescent="0.25">
      <c r="A106" s="114" t="str">
        <f t="shared" si="7"/>
        <v>2007</v>
      </c>
      <c r="B106" s="114" t="str">
        <f t="shared" si="8"/>
        <v>018</v>
      </c>
      <c r="C106" s="114" t="str">
        <f t="shared" si="9"/>
        <v>1/1/2007</v>
      </c>
      <c r="D106" s="114">
        <f t="shared" si="10"/>
        <v>39083</v>
      </c>
      <c r="E106" s="114">
        <f t="shared" si="11"/>
        <v>39100</v>
      </c>
      <c r="F106" s="62">
        <f t="shared" si="12"/>
        <v>39100</v>
      </c>
      <c r="G106" s="40">
        <f t="shared" si="13"/>
        <v>39100</v>
      </c>
      <c r="H106" s="116" t="s">
        <v>1505</v>
      </c>
      <c r="I106" s="114"/>
      <c r="J106" s="64" t="s">
        <v>1175</v>
      </c>
      <c r="K106" s="116" t="s">
        <v>37</v>
      </c>
      <c r="L106" s="114"/>
      <c r="M106" s="114"/>
      <c r="N106" s="114"/>
      <c r="O106" s="114"/>
      <c r="P106" s="114"/>
      <c r="Q106" s="114"/>
      <c r="R106" s="114"/>
      <c r="S106" s="114"/>
      <c r="T106" s="114"/>
      <c r="U106" s="114"/>
      <c r="V106" s="114"/>
      <c r="W106" s="114"/>
      <c r="X106" s="116"/>
      <c r="Y106" s="114"/>
      <c r="Z106" s="114"/>
      <c r="AA106" s="65" t="s">
        <v>1506</v>
      </c>
    </row>
    <row r="107" spans="1:27" s="13" customFormat="1" ht="15" x14ac:dyDescent="0.25">
      <c r="A107" s="34" t="str">
        <f t="shared" si="7"/>
        <v>2007</v>
      </c>
      <c r="B107" s="34" t="str">
        <f t="shared" si="8"/>
        <v>021</v>
      </c>
      <c r="C107" s="34" t="str">
        <f t="shared" si="9"/>
        <v>1/1/2007</v>
      </c>
      <c r="D107" s="34">
        <f t="shared" si="10"/>
        <v>39083</v>
      </c>
      <c r="E107" s="34">
        <f t="shared" si="11"/>
        <v>39103</v>
      </c>
      <c r="F107" s="40">
        <f t="shared" si="12"/>
        <v>39103</v>
      </c>
      <c r="G107" s="40">
        <f t="shared" si="13"/>
        <v>39103</v>
      </c>
      <c r="H107" s="116" t="s">
        <v>1462</v>
      </c>
      <c r="I107" s="114"/>
      <c r="J107" s="64" t="s">
        <v>1463</v>
      </c>
      <c r="K107" s="116" t="s">
        <v>37</v>
      </c>
      <c r="L107" s="34"/>
      <c r="M107" s="34"/>
      <c r="N107" s="34"/>
      <c r="O107" s="34"/>
      <c r="P107" s="34"/>
      <c r="Q107" s="34"/>
      <c r="R107" s="34"/>
      <c r="S107" s="34"/>
      <c r="T107" s="34"/>
      <c r="U107" s="34"/>
      <c r="V107" s="34"/>
      <c r="W107" s="34"/>
      <c r="X107" s="116" t="s">
        <v>37</v>
      </c>
      <c r="Y107" s="34"/>
      <c r="Z107" s="34"/>
      <c r="AA107" s="42"/>
    </row>
    <row r="108" spans="1:27" s="13" customFormat="1" ht="15" x14ac:dyDescent="0.25">
      <c r="A108" s="114" t="str">
        <f t="shared" si="7"/>
        <v>2007</v>
      </c>
      <c r="B108" s="114" t="str">
        <f t="shared" si="8"/>
        <v>022</v>
      </c>
      <c r="C108" s="114" t="str">
        <f t="shared" si="9"/>
        <v>1/1/2007</v>
      </c>
      <c r="D108" s="114">
        <f t="shared" si="10"/>
        <v>39083</v>
      </c>
      <c r="E108" s="114">
        <f t="shared" si="11"/>
        <v>39104</v>
      </c>
      <c r="F108" s="62">
        <f t="shared" si="12"/>
        <v>39104</v>
      </c>
      <c r="G108" s="62">
        <f t="shared" si="13"/>
        <v>39104</v>
      </c>
      <c r="H108" s="66" t="s">
        <v>1465</v>
      </c>
      <c r="I108" s="114"/>
      <c r="J108" s="64" t="s">
        <v>244</v>
      </c>
      <c r="K108" s="116" t="s">
        <v>37</v>
      </c>
      <c r="L108" s="114"/>
      <c r="M108" s="114"/>
      <c r="N108" s="114"/>
      <c r="O108" s="114"/>
      <c r="P108" s="114"/>
      <c r="Q108" s="114" t="s">
        <v>37</v>
      </c>
      <c r="R108" s="114"/>
      <c r="S108" s="114"/>
      <c r="T108" s="114"/>
      <c r="U108" s="114"/>
      <c r="V108" s="114"/>
      <c r="W108" s="114"/>
      <c r="X108" s="116"/>
      <c r="Y108" s="114"/>
      <c r="Z108" s="114"/>
      <c r="AA108" s="65"/>
    </row>
    <row r="109" spans="1:27" s="13" customFormat="1" ht="15" x14ac:dyDescent="0.25">
      <c r="A109" s="114" t="str">
        <f t="shared" si="7"/>
        <v>2007</v>
      </c>
      <c r="B109" s="114" t="str">
        <f t="shared" si="8"/>
        <v>022</v>
      </c>
      <c r="C109" s="114" t="str">
        <f t="shared" si="9"/>
        <v>1/1/2007</v>
      </c>
      <c r="D109" s="114">
        <f t="shared" si="10"/>
        <v>39083</v>
      </c>
      <c r="E109" s="114">
        <f t="shared" si="11"/>
        <v>39104</v>
      </c>
      <c r="F109" s="62">
        <f t="shared" si="12"/>
        <v>39104</v>
      </c>
      <c r="G109" s="62">
        <f t="shared" si="13"/>
        <v>39104</v>
      </c>
      <c r="H109" s="66" t="s">
        <v>1464</v>
      </c>
      <c r="I109" s="114"/>
      <c r="J109" s="64" t="s">
        <v>443</v>
      </c>
      <c r="K109" s="116" t="s">
        <v>37</v>
      </c>
      <c r="L109" s="114"/>
      <c r="M109" s="114"/>
      <c r="N109" s="114"/>
      <c r="O109" s="114"/>
      <c r="P109" s="114"/>
      <c r="Q109" s="114"/>
      <c r="R109" s="114"/>
      <c r="S109" s="114"/>
      <c r="T109" s="114"/>
      <c r="U109" s="114"/>
      <c r="V109" s="114"/>
      <c r="W109" s="114"/>
      <c r="X109" s="116"/>
      <c r="Y109" s="114"/>
      <c r="Z109" s="114"/>
      <c r="AA109" s="65" t="s">
        <v>511</v>
      </c>
    </row>
    <row r="110" spans="1:27" s="13" customFormat="1" ht="15" x14ac:dyDescent="0.25">
      <c r="A110" s="114" t="str">
        <f t="shared" si="7"/>
        <v>2007</v>
      </c>
      <c r="B110" s="114" t="str">
        <f t="shared" si="8"/>
        <v>022</v>
      </c>
      <c r="C110" s="114" t="str">
        <f t="shared" si="9"/>
        <v>1/1/2007</v>
      </c>
      <c r="D110" s="114">
        <f t="shared" si="10"/>
        <v>39083</v>
      </c>
      <c r="E110" s="114">
        <f t="shared" si="11"/>
        <v>39104</v>
      </c>
      <c r="F110" s="62">
        <f t="shared" si="12"/>
        <v>39104</v>
      </c>
      <c r="G110" s="62">
        <f t="shared" si="13"/>
        <v>39104</v>
      </c>
      <c r="H110" s="66" t="s">
        <v>1464</v>
      </c>
      <c r="I110" s="114"/>
      <c r="J110" s="64" t="s">
        <v>443</v>
      </c>
      <c r="K110" s="116" t="s">
        <v>37</v>
      </c>
      <c r="L110" s="114"/>
      <c r="M110" s="114"/>
      <c r="N110" s="114"/>
      <c r="O110" s="114"/>
      <c r="P110" s="114"/>
      <c r="Q110" s="114"/>
      <c r="R110" s="114"/>
      <c r="S110" s="114"/>
      <c r="T110" s="114"/>
      <c r="U110" s="114"/>
      <c r="V110" s="114"/>
      <c r="W110" s="114"/>
      <c r="X110" s="116"/>
      <c r="Y110" s="114"/>
      <c r="Z110" s="114"/>
      <c r="AA110" s="65" t="s">
        <v>511</v>
      </c>
    </row>
    <row r="111" spans="1:27" s="13" customFormat="1" ht="15" x14ac:dyDescent="0.25">
      <c r="A111" s="114" t="str">
        <f t="shared" si="7"/>
        <v>2007</v>
      </c>
      <c r="B111" s="114" t="str">
        <f t="shared" si="8"/>
        <v>024</v>
      </c>
      <c r="C111" s="114" t="str">
        <f t="shared" si="9"/>
        <v>1/1/2007</v>
      </c>
      <c r="D111" s="114">
        <f t="shared" si="10"/>
        <v>39083</v>
      </c>
      <c r="E111" s="114">
        <f t="shared" si="11"/>
        <v>39106</v>
      </c>
      <c r="F111" s="62">
        <f t="shared" si="12"/>
        <v>39106</v>
      </c>
      <c r="G111" s="62">
        <f t="shared" si="13"/>
        <v>39106</v>
      </c>
      <c r="H111" s="66" t="s">
        <v>1466</v>
      </c>
      <c r="I111" s="114"/>
      <c r="J111" s="64" t="s">
        <v>443</v>
      </c>
      <c r="K111" s="116" t="s">
        <v>37</v>
      </c>
      <c r="L111" s="114"/>
      <c r="M111" s="114"/>
      <c r="N111" s="114"/>
      <c r="O111" s="114"/>
      <c r="P111" s="114"/>
      <c r="Q111" s="114"/>
      <c r="R111" s="114"/>
      <c r="S111" s="114"/>
      <c r="T111" s="114"/>
      <c r="U111" s="114"/>
      <c r="V111" s="114"/>
      <c r="W111" s="114"/>
      <c r="X111" s="116"/>
      <c r="Y111" s="114"/>
      <c r="Z111" s="114"/>
      <c r="AA111" s="65" t="s">
        <v>512</v>
      </c>
    </row>
    <row r="112" spans="1:27" s="13" customFormat="1" ht="15" x14ac:dyDescent="0.25">
      <c r="A112" s="114" t="str">
        <f t="shared" si="7"/>
        <v>2007</v>
      </c>
      <c r="B112" s="114" t="str">
        <f t="shared" si="8"/>
        <v>024</v>
      </c>
      <c r="C112" s="114" t="str">
        <f t="shared" si="9"/>
        <v>1/1/2007</v>
      </c>
      <c r="D112" s="114">
        <f t="shared" si="10"/>
        <v>39083</v>
      </c>
      <c r="E112" s="114">
        <f t="shared" si="11"/>
        <v>39106</v>
      </c>
      <c r="F112" s="62">
        <f t="shared" si="12"/>
        <v>39106</v>
      </c>
      <c r="G112" s="30">
        <f t="shared" si="13"/>
        <v>39106</v>
      </c>
      <c r="H112" s="66" t="s">
        <v>1466</v>
      </c>
      <c r="I112" s="114"/>
      <c r="J112" s="64" t="s">
        <v>443</v>
      </c>
      <c r="K112" s="116" t="s">
        <v>37</v>
      </c>
      <c r="L112" s="34"/>
      <c r="M112" s="34"/>
      <c r="N112" s="34"/>
      <c r="O112" s="34"/>
      <c r="P112" s="34"/>
      <c r="Q112" s="34"/>
      <c r="R112" s="34"/>
      <c r="S112" s="34"/>
      <c r="T112" s="34"/>
      <c r="U112" s="34"/>
      <c r="V112" s="34"/>
      <c r="W112" s="34"/>
      <c r="X112" s="116"/>
      <c r="Y112" s="34"/>
      <c r="Z112" s="34"/>
      <c r="AA112" s="65" t="s">
        <v>512</v>
      </c>
    </row>
    <row r="113" spans="1:27" s="13" customFormat="1" ht="24" x14ac:dyDescent="0.25">
      <c r="A113" s="114" t="str">
        <f t="shared" si="7"/>
        <v>2007</v>
      </c>
      <c r="B113" s="114" t="str">
        <f t="shared" si="8"/>
        <v>025</v>
      </c>
      <c r="C113" s="114" t="str">
        <f t="shared" si="9"/>
        <v>1/1/2007</v>
      </c>
      <c r="D113" s="114">
        <f t="shared" si="10"/>
        <v>39083</v>
      </c>
      <c r="E113" s="114">
        <f t="shared" si="11"/>
        <v>39107</v>
      </c>
      <c r="F113" s="62">
        <f t="shared" si="12"/>
        <v>39107</v>
      </c>
      <c r="G113" s="30">
        <f t="shared" si="13"/>
        <v>39107</v>
      </c>
      <c r="H113" s="116" t="s">
        <v>1467</v>
      </c>
      <c r="I113" s="114" t="s">
        <v>1468</v>
      </c>
      <c r="J113" s="64" t="s">
        <v>387</v>
      </c>
      <c r="K113" s="116"/>
      <c r="L113" s="20"/>
      <c r="M113" s="20"/>
      <c r="N113" s="20" t="s">
        <v>37</v>
      </c>
      <c r="O113" s="20"/>
      <c r="P113" s="20"/>
      <c r="Q113" s="20" t="s">
        <v>37</v>
      </c>
      <c r="R113" s="20"/>
      <c r="S113" s="20"/>
      <c r="T113" s="20" t="s">
        <v>37</v>
      </c>
      <c r="U113" s="20"/>
      <c r="V113" s="20"/>
      <c r="W113" s="20"/>
      <c r="X113" s="116"/>
      <c r="Y113" s="20" t="s">
        <v>37</v>
      </c>
      <c r="Z113" s="20"/>
      <c r="AA113" s="74" t="s">
        <v>38</v>
      </c>
    </row>
    <row r="114" spans="1:27" s="13" customFormat="1" ht="15" x14ac:dyDescent="0.25">
      <c r="A114" s="114" t="str">
        <f t="shared" si="7"/>
        <v>2007</v>
      </c>
      <c r="B114" s="114" t="str">
        <f t="shared" si="8"/>
        <v>026</v>
      </c>
      <c r="C114" s="114" t="str">
        <f t="shared" si="9"/>
        <v>1/1/2007</v>
      </c>
      <c r="D114" s="114">
        <f t="shared" si="10"/>
        <v>39083</v>
      </c>
      <c r="E114" s="114">
        <f t="shared" si="11"/>
        <v>39108</v>
      </c>
      <c r="F114" s="62">
        <f t="shared" si="12"/>
        <v>39108</v>
      </c>
      <c r="G114" s="30">
        <f t="shared" si="13"/>
        <v>39108</v>
      </c>
      <c r="H114" s="66" t="s">
        <v>1469</v>
      </c>
      <c r="I114" s="114"/>
      <c r="J114" s="64" t="s">
        <v>443</v>
      </c>
      <c r="K114" s="116" t="s">
        <v>37</v>
      </c>
      <c r="L114" s="20"/>
      <c r="M114" s="20"/>
      <c r="N114" s="20"/>
      <c r="O114" s="20"/>
      <c r="P114" s="20"/>
      <c r="Q114" s="20"/>
      <c r="R114" s="20"/>
      <c r="S114" s="20"/>
      <c r="T114" s="20"/>
      <c r="U114" s="20"/>
      <c r="V114" s="20"/>
      <c r="W114" s="20"/>
      <c r="X114" s="116"/>
      <c r="Y114" s="20"/>
      <c r="Z114" s="20"/>
      <c r="AA114" s="65" t="s">
        <v>514</v>
      </c>
    </row>
    <row r="115" spans="1:27" s="13" customFormat="1" ht="15" x14ac:dyDescent="0.25">
      <c r="A115" s="114" t="str">
        <f t="shared" si="7"/>
        <v>2007</v>
      </c>
      <c r="B115" s="114" t="str">
        <f t="shared" si="8"/>
        <v>027</v>
      </c>
      <c r="C115" s="114" t="str">
        <f t="shared" si="9"/>
        <v>1/1/2007</v>
      </c>
      <c r="D115" s="114">
        <f t="shared" si="10"/>
        <v>39083</v>
      </c>
      <c r="E115" s="114">
        <f t="shared" si="11"/>
        <v>39109</v>
      </c>
      <c r="F115" s="62">
        <f t="shared" si="12"/>
        <v>39109</v>
      </c>
      <c r="G115" s="30">
        <f t="shared" si="13"/>
        <v>39109</v>
      </c>
      <c r="H115" s="66" t="s">
        <v>241</v>
      </c>
      <c r="I115" s="114"/>
      <c r="J115" s="64" t="s">
        <v>443</v>
      </c>
      <c r="K115" s="116" t="s">
        <v>37</v>
      </c>
      <c r="L115" s="34"/>
      <c r="M115" s="34"/>
      <c r="N115" s="34"/>
      <c r="O115" s="34"/>
      <c r="P115" s="34"/>
      <c r="Q115" s="34"/>
      <c r="R115" s="34"/>
      <c r="S115" s="34"/>
      <c r="T115" s="34"/>
      <c r="U115" s="34"/>
      <c r="V115" s="34"/>
      <c r="W115" s="34"/>
      <c r="X115" s="116"/>
      <c r="Y115" s="34"/>
      <c r="Z115" s="34"/>
      <c r="AA115" s="65" t="s">
        <v>1470</v>
      </c>
    </row>
    <row r="116" spans="1:27" s="13" customFormat="1" ht="36" x14ac:dyDescent="0.25">
      <c r="A116" s="114" t="str">
        <f t="shared" si="7"/>
        <v>2007</v>
      </c>
      <c r="B116" s="114" t="str">
        <f t="shared" si="8"/>
        <v>029</v>
      </c>
      <c r="C116" s="114" t="str">
        <f t="shared" si="9"/>
        <v>1/1/2007</v>
      </c>
      <c r="D116" s="114">
        <f t="shared" si="10"/>
        <v>39083</v>
      </c>
      <c r="E116" s="114">
        <f t="shared" si="11"/>
        <v>39111</v>
      </c>
      <c r="F116" s="62">
        <f t="shared" si="12"/>
        <v>39111</v>
      </c>
      <c r="G116" s="30">
        <f t="shared" si="13"/>
        <v>39111</v>
      </c>
      <c r="H116" s="116" t="s">
        <v>1471</v>
      </c>
      <c r="I116" s="114" t="s">
        <v>1473</v>
      </c>
      <c r="J116" s="64" t="s">
        <v>1164</v>
      </c>
      <c r="K116" s="116"/>
      <c r="L116" s="20"/>
      <c r="M116" s="20"/>
      <c r="N116" s="20"/>
      <c r="O116" s="20" t="s">
        <v>37</v>
      </c>
      <c r="P116" s="20"/>
      <c r="Q116" s="20" t="s">
        <v>37</v>
      </c>
      <c r="R116" s="20"/>
      <c r="S116" s="20"/>
      <c r="T116" s="20" t="s">
        <v>37</v>
      </c>
      <c r="U116" s="20"/>
      <c r="V116" s="20" t="s">
        <v>37</v>
      </c>
      <c r="W116" s="20"/>
      <c r="X116" s="116"/>
      <c r="Y116" s="20" t="s">
        <v>37</v>
      </c>
      <c r="Z116" s="20"/>
      <c r="AA116" s="72" t="s">
        <v>1171</v>
      </c>
    </row>
    <row r="117" spans="1:27" s="13" customFormat="1" ht="36" x14ac:dyDescent="0.25">
      <c r="A117" s="114" t="str">
        <f t="shared" si="7"/>
        <v>2007</v>
      </c>
      <c r="B117" s="114" t="str">
        <f t="shared" si="8"/>
        <v>031</v>
      </c>
      <c r="C117" s="114" t="str">
        <f t="shared" si="9"/>
        <v>1/1/2007</v>
      </c>
      <c r="D117" s="114">
        <f t="shared" si="10"/>
        <v>39083</v>
      </c>
      <c r="E117" s="114">
        <f t="shared" si="11"/>
        <v>39113</v>
      </c>
      <c r="F117" s="62">
        <f t="shared" si="12"/>
        <v>39113</v>
      </c>
      <c r="G117" s="40">
        <f t="shared" si="13"/>
        <v>39113</v>
      </c>
      <c r="H117" s="116" t="s">
        <v>1472</v>
      </c>
      <c r="I117" s="114" t="s">
        <v>1474</v>
      </c>
      <c r="J117" s="64" t="s">
        <v>1172</v>
      </c>
      <c r="K117" s="116"/>
      <c r="L117" s="34"/>
      <c r="M117" s="34"/>
      <c r="N117" s="34"/>
      <c r="O117" s="34" t="s">
        <v>37</v>
      </c>
      <c r="P117" s="34"/>
      <c r="Q117" s="34" t="s">
        <v>37</v>
      </c>
      <c r="R117" s="34"/>
      <c r="S117" s="34"/>
      <c r="T117" s="34" t="s">
        <v>37</v>
      </c>
      <c r="U117" s="34"/>
      <c r="V117" s="34" t="s">
        <v>37</v>
      </c>
      <c r="W117" s="34"/>
      <c r="X117" s="116"/>
      <c r="Y117" s="34" t="s">
        <v>37</v>
      </c>
      <c r="Z117" s="34"/>
      <c r="AA117" s="72" t="s">
        <v>1171</v>
      </c>
    </row>
    <row r="118" spans="1:27" s="13" customFormat="1" ht="15" x14ac:dyDescent="0.25">
      <c r="A118" s="114" t="str">
        <f t="shared" si="7"/>
        <v>2007</v>
      </c>
      <c r="B118" s="114" t="str">
        <f t="shared" si="8"/>
        <v>031</v>
      </c>
      <c r="C118" s="114" t="str">
        <f t="shared" si="9"/>
        <v>1/1/2007</v>
      </c>
      <c r="D118" s="114">
        <f t="shared" si="10"/>
        <v>39083</v>
      </c>
      <c r="E118" s="114">
        <f t="shared" si="11"/>
        <v>39113</v>
      </c>
      <c r="F118" s="62">
        <f t="shared" si="12"/>
        <v>39113</v>
      </c>
      <c r="G118" s="40">
        <f t="shared" si="13"/>
        <v>39113</v>
      </c>
      <c r="H118" s="116" t="s">
        <v>1475</v>
      </c>
      <c r="I118" s="114"/>
      <c r="J118" s="64" t="s">
        <v>1822</v>
      </c>
      <c r="K118" s="116" t="s">
        <v>37</v>
      </c>
      <c r="L118" s="34"/>
      <c r="M118" s="34"/>
      <c r="N118" s="34"/>
      <c r="O118" s="34"/>
      <c r="P118" s="34"/>
      <c r="Q118" s="34"/>
      <c r="R118" s="34"/>
      <c r="S118" s="34"/>
      <c r="T118" s="34" t="s">
        <v>37</v>
      </c>
      <c r="U118" s="34"/>
      <c r="V118" s="34"/>
      <c r="W118" s="34"/>
      <c r="X118" s="116"/>
      <c r="Y118" s="34"/>
      <c r="Z118" s="34"/>
      <c r="AA118" s="65"/>
    </row>
    <row r="119" spans="1:27" s="13" customFormat="1" ht="15" x14ac:dyDescent="0.25">
      <c r="A119" s="34" t="str">
        <f t="shared" si="7"/>
        <v>2007</v>
      </c>
      <c r="B119" s="34" t="str">
        <f t="shared" si="8"/>
        <v>031</v>
      </c>
      <c r="C119" s="34" t="str">
        <f t="shared" si="9"/>
        <v>1/1/2007</v>
      </c>
      <c r="D119" s="34">
        <f t="shared" si="10"/>
        <v>39083</v>
      </c>
      <c r="E119" s="34">
        <f t="shared" si="11"/>
        <v>39113</v>
      </c>
      <c r="F119" s="40">
        <f t="shared" si="12"/>
        <v>39113</v>
      </c>
      <c r="G119" s="30">
        <f t="shared" si="13"/>
        <v>39113</v>
      </c>
      <c r="H119" s="116" t="s">
        <v>2218</v>
      </c>
      <c r="I119" s="117" t="s">
        <v>1780</v>
      </c>
      <c r="J119" s="64" t="s">
        <v>2214</v>
      </c>
      <c r="K119" s="116" t="s">
        <v>37</v>
      </c>
      <c r="L119" s="20"/>
      <c r="M119" s="20"/>
      <c r="N119" s="20"/>
      <c r="O119" s="20"/>
      <c r="P119" s="20" t="s">
        <v>37</v>
      </c>
      <c r="Q119" s="20"/>
      <c r="R119" s="20"/>
      <c r="S119" s="20"/>
      <c r="T119" s="20" t="s">
        <v>37</v>
      </c>
      <c r="U119" s="20"/>
      <c r="V119" s="20"/>
      <c r="W119" s="20"/>
      <c r="X119" s="116"/>
      <c r="Y119" s="20"/>
      <c r="Z119" s="20"/>
      <c r="AA119" s="65"/>
    </row>
    <row r="120" spans="1:27" s="13" customFormat="1" ht="22.8" x14ac:dyDescent="0.3">
      <c r="A120" s="114" t="str">
        <f t="shared" si="7"/>
        <v>2007</v>
      </c>
      <c r="B120" s="114" t="str">
        <f t="shared" si="8"/>
        <v>034</v>
      </c>
      <c r="C120" s="114" t="str">
        <f t="shared" si="9"/>
        <v>1/1/2007</v>
      </c>
      <c r="D120" s="114">
        <f t="shared" si="10"/>
        <v>39083</v>
      </c>
      <c r="E120" s="114">
        <f t="shared" si="11"/>
        <v>39116</v>
      </c>
      <c r="F120" s="62">
        <f t="shared" si="12"/>
        <v>39116</v>
      </c>
      <c r="G120" s="40">
        <f t="shared" si="13"/>
        <v>39116</v>
      </c>
      <c r="H120" s="116" t="s">
        <v>1476</v>
      </c>
      <c r="I120" s="34" t="s">
        <v>1477</v>
      </c>
      <c r="J120" s="64" t="s">
        <v>383</v>
      </c>
      <c r="K120" s="116"/>
      <c r="L120" s="34"/>
      <c r="M120" s="34"/>
      <c r="N120" s="34" t="s">
        <v>37</v>
      </c>
      <c r="O120" s="34"/>
      <c r="P120" s="34"/>
      <c r="Q120" s="34" t="s">
        <v>37</v>
      </c>
      <c r="R120" s="34"/>
      <c r="S120" s="34"/>
      <c r="T120" s="34" t="s">
        <v>37</v>
      </c>
      <c r="U120" s="34"/>
      <c r="V120" s="34"/>
      <c r="W120" s="34"/>
      <c r="X120" s="116"/>
      <c r="Y120" s="34" t="s">
        <v>37</v>
      </c>
      <c r="Z120" s="34"/>
      <c r="AA120" s="74" t="s">
        <v>39</v>
      </c>
    </row>
    <row r="121" spans="1:27" s="13" customFormat="1" ht="15" x14ac:dyDescent="0.25">
      <c r="A121" s="114" t="str">
        <f t="shared" si="7"/>
        <v>2007</v>
      </c>
      <c r="B121" s="114" t="str">
        <f t="shared" si="8"/>
        <v>035</v>
      </c>
      <c r="C121" s="114" t="str">
        <f t="shared" si="9"/>
        <v>1/1/2007</v>
      </c>
      <c r="D121" s="114">
        <f t="shared" si="10"/>
        <v>39083</v>
      </c>
      <c r="E121" s="114">
        <f t="shared" si="11"/>
        <v>39117</v>
      </c>
      <c r="F121" s="62">
        <f t="shared" si="12"/>
        <v>39117</v>
      </c>
      <c r="G121" s="30">
        <f t="shared" si="13"/>
        <v>39117</v>
      </c>
      <c r="H121" s="99" t="s">
        <v>1478</v>
      </c>
      <c r="I121" s="117" t="s">
        <v>1479</v>
      </c>
      <c r="J121" s="69" t="s">
        <v>1249</v>
      </c>
      <c r="K121" s="116"/>
      <c r="L121" s="34"/>
      <c r="M121" s="34"/>
      <c r="N121" s="34" t="s">
        <v>37</v>
      </c>
      <c r="O121" s="34"/>
      <c r="P121" s="34"/>
      <c r="Q121" s="34" t="s">
        <v>37</v>
      </c>
      <c r="R121" s="34"/>
      <c r="S121" s="34"/>
      <c r="T121" s="34" t="s">
        <v>37</v>
      </c>
      <c r="U121" s="34"/>
      <c r="V121" s="34"/>
      <c r="W121" s="34"/>
      <c r="X121" s="116"/>
      <c r="Y121" s="34" t="s">
        <v>37</v>
      </c>
      <c r="Z121" s="34"/>
      <c r="AA121" s="84" t="s">
        <v>242</v>
      </c>
    </row>
    <row r="122" spans="1:27" s="13" customFormat="1" x14ac:dyDescent="0.3">
      <c r="A122" s="34" t="str">
        <f t="shared" si="7"/>
        <v>2007</v>
      </c>
      <c r="B122" s="34" t="str">
        <f t="shared" si="8"/>
        <v>036</v>
      </c>
      <c r="C122" s="34" t="str">
        <f t="shared" si="9"/>
        <v>1/1/2007</v>
      </c>
      <c r="D122" s="34">
        <f t="shared" si="10"/>
        <v>39083</v>
      </c>
      <c r="E122" s="34">
        <f t="shared" si="11"/>
        <v>39118</v>
      </c>
      <c r="F122" s="40">
        <f t="shared" si="12"/>
        <v>39118</v>
      </c>
      <c r="G122" s="30">
        <f t="shared" si="13"/>
        <v>39118</v>
      </c>
      <c r="H122" s="116" t="s">
        <v>1481</v>
      </c>
      <c r="I122" s="34" t="s">
        <v>1480</v>
      </c>
      <c r="J122" s="64" t="s">
        <v>388</v>
      </c>
      <c r="K122" s="116"/>
      <c r="L122" s="34"/>
      <c r="M122" s="34"/>
      <c r="N122" s="34" t="s">
        <v>37</v>
      </c>
      <c r="O122" s="34"/>
      <c r="P122" s="34"/>
      <c r="Q122" s="34" t="s">
        <v>37</v>
      </c>
      <c r="R122" s="34"/>
      <c r="S122" s="34"/>
      <c r="T122" s="34" t="s">
        <v>37</v>
      </c>
      <c r="U122" s="34"/>
      <c r="V122" s="34"/>
      <c r="W122" s="34"/>
      <c r="X122" s="116"/>
      <c r="Y122" s="34" t="s">
        <v>37</v>
      </c>
      <c r="Z122" s="34"/>
      <c r="AA122" s="72" t="s">
        <v>1482</v>
      </c>
    </row>
    <row r="123" spans="1:27" s="13" customFormat="1" ht="24" x14ac:dyDescent="0.25">
      <c r="A123" s="61" t="str">
        <f t="shared" si="7"/>
        <v>2007</v>
      </c>
      <c r="B123" s="61" t="str">
        <f t="shared" si="8"/>
        <v>037</v>
      </c>
      <c r="C123" s="61" t="str">
        <f t="shared" si="9"/>
        <v>1/1/2007</v>
      </c>
      <c r="D123" s="61">
        <f t="shared" si="10"/>
        <v>39083</v>
      </c>
      <c r="E123" s="61">
        <f t="shared" si="11"/>
        <v>39119</v>
      </c>
      <c r="F123" s="62">
        <f t="shared" si="12"/>
        <v>39119</v>
      </c>
      <c r="G123" s="40">
        <f t="shared" si="13"/>
        <v>39119</v>
      </c>
      <c r="H123" s="34" t="s">
        <v>1484</v>
      </c>
      <c r="I123" s="34" t="s">
        <v>1485</v>
      </c>
      <c r="J123" s="64" t="s">
        <v>1486</v>
      </c>
      <c r="K123" s="116"/>
      <c r="L123" s="34"/>
      <c r="M123" s="34"/>
      <c r="N123" s="34" t="s">
        <v>37</v>
      </c>
      <c r="O123" s="34"/>
      <c r="P123" s="34"/>
      <c r="Q123" s="34" t="s">
        <v>37</v>
      </c>
      <c r="R123" s="34"/>
      <c r="S123" s="34"/>
      <c r="T123" s="34" t="s">
        <v>37</v>
      </c>
      <c r="U123" s="34"/>
      <c r="V123" s="34"/>
      <c r="W123" s="34"/>
      <c r="X123" s="116"/>
      <c r="Y123" s="34" t="s">
        <v>37</v>
      </c>
      <c r="Z123" s="34"/>
      <c r="AA123" s="72" t="s">
        <v>1487</v>
      </c>
    </row>
    <row r="124" spans="1:27" s="13" customFormat="1" ht="15" x14ac:dyDescent="0.25">
      <c r="A124" s="114" t="str">
        <f t="shared" si="7"/>
        <v>2007</v>
      </c>
      <c r="B124" s="114" t="str">
        <f t="shared" si="8"/>
        <v>045</v>
      </c>
      <c r="C124" s="114" t="str">
        <f t="shared" si="9"/>
        <v>1/1/2007</v>
      </c>
      <c r="D124" s="114">
        <f t="shared" si="10"/>
        <v>39083</v>
      </c>
      <c r="E124" s="114">
        <f t="shared" si="11"/>
        <v>39127</v>
      </c>
      <c r="F124" s="62">
        <f t="shared" si="12"/>
        <v>39127</v>
      </c>
      <c r="G124" s="62">
        <f t="shared" si="13"/>
        <v>39127</v>
      </c>
      <c r="H124" s="114" t="s">
        <v>1488</v>
      </c>
      <c r="I124" s="114" t="s">
        <v>1489</v>
      </c>
      <c r="J124" s="64" t="s">
        <v>1492</v>
      </c>
      <c r="K124" s="116"/>
      <c r="L124" s="114"/>
      <c r="M124" s="114"/>
      <c r="N124" s="114" t="s">
        <v>37</v>
      </c>
      <c r="O124" s="114"/>
      <c r="P124" s="114"/>
      <c r="Q124" s="114"/>
      <c r="R124" s="114"/>
      <c r="S124" s="114"/>
      <c r="T124" s="114"/>
      <c r="U124" s="114"/>
      <c r="V124" s="114"/>
      <c r="W124" s="114"/>
      <c r="X124" s="116"/>
      <c r="Y124" s="114" t="s">
        <v>37</v>
      </c>
      <c r="Z124" s="114"/>
      <c r="AA124" s="72" t="s">
        <v>1490</v>
      </c>
    </row>
    <row r="125" spans="1:27" s="13" customFormat="1" ht="15" x14ac:dyDescent="0.25">
      <c r="A125" s="114" t="str">
        <f t="shared" si="7"/>
        <v>2007</v>
      </c>
      <c r="B125" s="114" t="str">
        <f t="shared" si="8"/>
        <v>050</v>
      </c>
      <c r="C125" s="114" t="str">
        <f t="shared" si="9"/>
        <v>1/1/2007</v>
      </c>
      <c r="D125" s="114">
        <f t="shared" si="10"/>
        <v>39083</v>
      </c>
      <c r="E125" s="114">
        <f t="shared" si="11"/>
        <v>39132</v>
      </c>
      <c r="F125" s="62">
        <f t="shared" si="12"/>
        <v>39132</v>
      </c>
      <c r="G125" s="62">
        <f t="shared" si="13"/>
        <v>39132</v>
      </c>
      <c r="H125" s="116" t="s">
        <v>1491</v>
      </c>
      <c r="I125" s="114"/>
      <c r="J125" s="64" t="s">
        <v>247</v>
      </c>
      <c r="K125" s="116" t="s">
        <v>37</v>
      </c>
      <c r="L125" s="114"/>
      <c r="M125" s="114"/>
      <c r="N125" s="114"/>
      <c r="O125" s="114"/>
      <c r="P125" s="114"/>
      <c r="Q125" s="114"/>
      <c r="R125" s="114"/>
      <c r="S125" s="114"/>
      <c r="T125" s="114"/>
      <c r="U125" s="114"/>
      <c r="V125" s="114"/>
      <c r="W125" s="114"/>
      <c r="X125" s="116"/>
      <c r="Y125" s="114"/>
      <c r="Z125" s="114"/>
      <c r="AA125" s="72"/>
    </row>
    <row r="126" spans="1:27" s="13" customFormat="1" ht="15" x14ac:dyDescent="0.25">
      <c r="A126" s="114" t="str">
        <f t="shared" si="7"/>
        <v>2007</v>
      </c>
      <c r="B126" s="114" t="str">
        <f t="shared" si="8"/>
        <v>052</v>
      </c>
      <c r="C126" s="114" t="str">
        <f t="shared" si="9"/>
        <v>1/1/2007</v>
      </c>
      <c r="D126" s="114">
        <f t="shared" si="10"/>
        <v>39083</v>
      </c>
      <c r="E126" s="114">
        <f t="shared" si="11"/>
        <v>39134</v>
      </c>
      <c r="F126" s="62">
        <f t="shared" si="12"/>
        <v>39134</v>
      </c>
      <c r="G126" s="30">
        <f t="shared" si="13"/>
        <v>39134</v>
      </c>
      <c r="H126" s="114" t="s">
        <v>1493</v>
      </c>
      <c r="I126" s="114" t="s">
        <v>1494</v>
      </c>
      <c r="J126" s="64" t="s">
        <v>1492</v>
      </c>
      <c r="K126" s="116"/>
      <c r="L126" s="114"/>
      <c r="M126" s="114"/>
      <c r="N126" s="114" t="s">
        <v>37</v>
      </c>
      <c r="O126" s="114"/>
      <c r="P126" s="114"/>
      <c r="Q126" s="114"/>
      <c r="R126" s="114"/>
      <c r="S126" s="114"/>
      <c r="T126" s="114"/>
      <c r="U126" s="114"/>
      <c r="V126" s="114"/>
      <c r="W126" s="114"/>
      <c r="X126" s="116"/>
      <c r="Y126" s="114" t="s">
        <v>37</v>
      </c>
      <c r="Z126" s="114"/>
      <c r="AA126" s="72" t="s">
        <v>1490</v>
      </c>
    </row>
    <row r="127" spans="1:27" s="13" customFormat="1" ht="15" x14ac:dyDescent="0.25">
      <c r="A127" s="114" t="str">
        <f t="shared" si="7"/>
        <v>2007</v>
      </c>
      <c r="B127" s="114" t="str">
        <f t="shared" si="8"/>
        <v>053</v>
      </c>
      <c r="C127" s="114" t="str">
        <f t="shared" si="9"/>
        <v>1/1/2007</v>
      </c>
      <c r="D127" s="114">
        <f t="shared" si="10"/>
        <v>39083</v>
      </c>
      <c r="E127" s="114">
        <f t="shared" si="11"/>
        <v>39135</v>
      </c>
      <c r="F127" s="62">
        <f t="shared" si="12"/>
        <v>39135</v>
      </c>
      <c r="G127" s="30">
        <f t="shared" si="13"/>
        <v>39135</v>
      </c>
      <c r="H127" s="116" t="s">
        <v>1495</v>
      </c>
      <c r="I127" s="114" t="s">
        <v>1496</v>
      </c>
      <c r="J127" s="64" t="s">
        <v>1145</v>
      </c>
      <c r="K127" s="116" t="s">
        <v>37</v>
      </c>
      <c r="L127" s="114"/>
      <c r="M127" s="114"/>
      <c r="N127" s="114"/>
      <c r="O127" s="114"/>
      <c r="P127" s="114" t="s">
        <v>37</v>
      </c>
      <c r="Q127" s="114" t="s">
        <v>37</v>
      </c>
      <c r="R127" s="114"/>
      <c r="S127" s="114" t="s">
        <v>37</v>
      </c>
      <c r="T127" s="114"/>
      <c r="U127" s="114"/>
      <c r="V127" s="114"/>
      <c r="W127" s="114"/>
      <c r="X127" s="116"/>
      <c r="Y127" s="114" t="s">
        <v>37</v>
      </c>
      <c r="Z127" s="114"/>
      <c r="AA127" s="72" t="s">
        <v>1497</v>
      </c>
    </row>
    <row r="128" spans="1:27" s="14" customFormat="1" ht="15" x14ac:dyDescent="0.25">
      <c r="A128" s="114" t="str">
        <f t="shared" si="7"/>
        <v>2007</v>
      </c>
      <c r="B128" s="114" t="str">
        <f t="shared" si="8"/>
        <v>056</v>
      </c>
      <c r="C128" s="114" t="str">
        <f t="shared" si="9"/>
        <v>1/1/2007</v>
      </c>
      <c r="D128" s="114">
        <f t="shared" si="10"/>
        <v>39083</v>
      </c>
      <c r="E128" s="114">
        <f t="shared" si="11"/>
        <v>39138</v>
      </c>
      <c r="F128" s="62">
        <f t="shared" si="12"/>
        <v>39138</v>
      </c>
      <c r="G128" s="40">
        <f t="shared" si="13"/>
        <v>39138</v>
      </c>
      <c r="H128" s="114" t="s">
        <v>1498</v>
      </c>
      <c r="I128" s="114" t="s">
        <v>1499</v>
      </c>
      <c r="J128" s="64" t="s">
        <v>1500</v>
      </c>
      <c r="K128" s="116"/>
      <c r="L128" s="114"/>
      <c r="M128" s="114"/>
      <c r="N128" s="114" t="s">
        <v>37</v>
      </c>
      <c r="O128" s="114"/>
      <c r="P128" s="114"/>
      <c r="Q128" s="114"/>
      <c r="R128" s="114"/>
      <c r="S128" s="114"/>
      <c r="T128" s="114"/>
      <c r="U128" s="114"/>
      <c r="V128" s="114"/>
      <c r="W128" s="114"/>
      <c r="X128" s="116"/>
      <c r="Y128" s="114" t="s">
        <v>37</v>
      </c>
      <c r="Z128" s="114"/>
      <c r="AA128" s="72"/>
    </row>
    <row r="129" spans="1:27" s="13" customFormat="1" ht="15" x14ac:dyDescent="0.25">
      <c r="A129" s="114" t="str">
        <f t="shared" si="7"/>
        <v>2007</v>
      </c>
      <c r="B129" s="114" t="str">
        <f t="shared" si="8"/>
        <v>057</v>
      </c>
      <c r="C129" s="114" t="str">
        <f t="shared" si="9"/>
        <v>1/1/2007</v>
      </c>
      <c r="D129" s="114">
        <f t="shared" si="10"/>
        <v>39083</v>
      </c>
      <c r="E129" s="114">
        <f t="shared" si="11"/>
        <v>39139</v>
      </c>
      <c r="F129" s="62">
        <f t="shared" si="12"/>
        <v>39139</v>
      </c>
      <c r="G129" s="62">
        <f t="shared" si="13"/>
        <v>39139</v>
      </c>
      <c r="H129" s="116" t="s">
        <v>1501</v>
      </c>
      <c r="I129" s="114"/>
      <c r="J129" s="64" t="s">
        <v>246</v>
      </c>
      <c r="K129" s="116" t="s">
        <v>37</v>
      </c>
      <c r="L129" s="114"/>
      <c r="M129" s="114"/>
      <c r="N129" s="114"/>
      <c r="O129" s="114"/>
      <c r="P129" s="114"/>
      <c r="Q129" s="114"/>
      <c r="R129" s="114"/>
      <c r="S129" s="114"/>
      <c r="T129" s="114"/>
      <c r="U129" s="114"/>
      <c r="V129" s="114"/>
      <c r="W129" s="114"/>
      <c r="X129" s="116"/>
      <c r="Y129" s="114"/>
      <c r="Z129" s="114"/>
      <c r="AA129" s="74"/>
    </row>
    <row r="130" spans="1:27" s="13" customFormat="1" ht="15" x14ac:dyDescent="0.25">
      <c r="A130" s="114" t="str">
        <f t="shared" ref="A130:A193" si="14">LEFT(H130,4)</f>
        <v>2007</v>
      </c>
      <c r="B130" s="114" t="str">
        <f t="shared" ref="B130:B193" si="15">MID(H130,6,3)</f>
        <v>059</v>
      </c>
      <c r="C130" s="114" t="str">
        <f t="shared" ref="C130:C193" si="16">"1/1/"&amp;A130</f>
        <v>1/1/2007</v>
      </c>
      <c r="D130" s="114">
        <f t="shared" ref="D130:D193" si="17">DATEVALUE(C130)</f>
        <v>39083</v>
      </c>
      <c r="E130" s="114">
        <f t="shared" ref="E130:E193" si="18">D130+B130-1</f>
        <v>39141</v>
      </c>
      <c r="F130" s="62">
        <f t="shared" ref="F130:F193" si="19">E130</f>
        <v>39141</v>
      </c>
      <c r="G130" s="40">
        <f t="shared" ref="G130:G193" si="20">DATEVALUE("1/1/"&amp;LEFT(H130,4))+MID(H130,6,3)-1</f>
        <v>39141</v>
      </c>
      <c r="H130" s="116" t="s">
        <v>1502</v>
      </c>
      <c r="I130" s="114"/>
      <c r="J130" s="64" t="s">
        <v>261</v>
      </c>
      <c r="K130" s="116" t="s">
        <v>37</v>
      </c>
      <c r="L130" s="114"/>
      <c r="M130" s="114"/>
      <c r="N130" s="114"/>
      <c r="O130" s="114"/>
      <c r="P130" s="114"/>
      <c r="Q130" s="114"/>
      <c r="R130" s="114"/>
      <c r="S130" s="114"/>
      <c r="T130" s="114"/>
      <c r="U130" s="114"/>
      <c r="V130" s="114"/>
      <c r="W130" s="114"/>
      <c r="X130" s="116"/>
      <c r="Y130" s="114"/>
      <c r="Z130" s="114"/>
      <c r="AA130" s="74" t="s">
        <v>518</v>
      </c>
    </row>
    <row r="131" spans="1:27" s="13" customFormat="1" ht="15" x14ac:dyDescent="0.25">
      <c r="A131" s="114" t="str">
        <f t="shared" si="14"/>
        <v>2007</v>
      </c>
      <c r="B131" s="114" t="str">
        <f t="shared" si="15"/>
        <v>059</v>
      </c>
      <c r="C131" s="114" t="str">
        <f t="shared" si="16"/>
        <v>1/1/2007</v>
      </c>
      <c r="D131" s="114">
        <f t="shared" si="17"/>
        <v>39083</v>
      </c>
      <c r="E131" s="114">
        <f t="shared" si="18"/>
        <v>39141</v>
      </c>
      <c r="F131" s="62">
        <f t="shared" si="19"/>
        <v>39141</v>
      </c>
      <c r="G131" s="30">
        <f t="shared" si="20"/>
        <v>39141</v>
      </c>
      <c r="H131" s="87" t="s">
        <v>1693</v>
      </c>
      <c r="I131" s="117" t="s">
        <v>1693</v>
      </c>
      <c r="J131" s="69" t="s">
        <v>1694</v>
      </c>
      <c r="K131" s="68"/>
      <c r="L131" s="117"/>
      <c r="M131" s="117"/>
      <c r="N131" s="117" t="s">
        <v>37</v>
      </c>
      <c r="O131" s="117"/>
      <c r="P131" s="117"/>
      <c r="Q131" s="117"/>
      <c r="R131" s="117"/>
      <c r="S131" s="117"/>
      <c r="T131" s="117"/>
      <c r="U131" s="117"/>
      <c r="V131" s="117"/>
      <c r="W131" s="117" t="s">
        <v>37</v>
      </c>
      <c r="X131" s="68"/>
      <c r="Y131" s="117"/>
      <c r="Z131" s="117"/>
      <c r="AA131" s="85"/>
    </row>
    <row r="132" spans="1:27" s="13" customFormat="1" ht="15" x14ac:dyDescent="0.25">
      <c r="A132" s="20" t="str">
        <f t="shared" si="14"/>
        <v>2007</v>
      </c>
      <c r="B132" s="20" t="str">
        <f t="shared" si="15"/>
        <v>062</v>
      </c>
      <c r="C132" s="20" t="str">
        <f t="shared" si="16"/>
        <v>1/1/2007</v>
      </c>
      <c r="D132" s="20">
        <f t="shared" si="17"/>
        <v>39083</v>
      </c>
      <c r="E132" s="20">
        <f t="shared" si="18"/>
        <v>39144</v>
      </c>
      <c r="F132" s="30">
        <f t="shared" si="19"/>
        <v>39144</v>
      </c>
      <c r="G132" s="62">
        <f t="shared" si="20"/>
        <v>39144</v>
      </c>
      <c r="H132" s="87" t="s">
        <v>1695</v>
      </c>
      <c r="I132" s="117" t="s">
        <v>1696</v>
      </c>
      <c r="J132" s="69" t="s">
        <v>413</v>
      </c>
      <c r="K132" s="68"/>
      <c r="L132" s="117"/>
      <c r="M132" s="117"/>
      <c r="N132" s="117" t="s">
        <v>37</v>
      </c>
      <c r="O132" s="117"/>
      <c r="P132" s="117"/>
      <c r="Q132" s="117"/>
      <c r="R132" s="117"/>
      <c r="S132" s="117"/>
      <c r="T132" s="117"/>
      <c r="U132" s="117"/>
      <c r="V132" s="117"/>
      <c r="W132" s="117" t="s">
        <v>37</v>
      </c>
      <c r="X132" s="68"/>
      <c r="Y132" s="117"/>
      <c r="Z132" s="117"/>
      <c r="AA132" s="85"/>
    </row>
    <row r="133" spans="1:27" s="13" customFormat="1" ht="24" x14ac:dyDescent="0.25">
      <c r="A133" s="61" t="str">
        <f t="shared" si="14"/>
        <v>2007</v>
      </c>
      <c r="B133" s="61" t="str">
        <f t="shared" si="15"/>
        <v>071</v>
      </c>
      <c r="C133" s="61" t="str">
        <f t="shared" si="16"/>
        <v>1/1/2007</v>
      </c>
      <c r="D133" s="61">
        <f t="shared" si="17"/>
        <v>39083</v>
      </c>
      <c r="E133" s="61">
        <f t="shared" si="18"/>
        <v>39153</v>
      </c>
      <c r="F133" s="62">
        <f t="shared" si="19"/>
        <v>39153</v>
      </c>
      <c r="G133" s="30">
        <f t="shared" si="20"/>
        <v>39153</v>
      </c>
      <c r="H133" s="116" t="s">
        <v>1503</v>
      </c>
      <c r="I133" s="114" t="s">
        <v>1504</v>
      </c>
      <c r="J133" s="64" t="s">
        <v>347</v>
      </c>
      <c r="K133" s="116" t="s">
        <v>37</v>
      </c>
      <c r="L133" s="114"/>
      <c r="M133" s="114"/>
      <c r="N133" s="114"/>
      <c r="O133" s="114"/>
      <c r="P133" s="114" t="s">
        <v>37</v>
      </c>
      <c r="Q133" s="114"/>
      <c r="R133" s="114"/>
      <c r="S133" s="114"/>
      <c r="T133" s="114" t="s">
        <v>37</v>
      </c>
      <c r="U133" s="114"/>
      <c r="V133" s="114"/>
      <c r="W133" s="114"/>
      <c r="X133" s="116"/>
      <c r="Y133" s="114" t="s">
        <v>37</v>
      </c>
      <c r="Z133" s="114"/>
      <c r="AA133" s="76" t="s">
        <v>1511</v>
      </c>
    </row>
    <row r="134" spans="1:27" s="13" customFormat="1" ht="60" x14ac:dyDescent="0.25">
      <c r="A134" s="61" t="str">
        <f t="shared" si="14"/>
        <v>2007</v>
      </c>
      <c r="B134" s="61" t="str">
        <f t="shared" si="15"/>
        <v>072</v>
      </c>
      <c r="C134" s="61" t="str">
        <f t="shared" si="16"/>
        <v>1/1/2007</v>
      </c>
      <c r="D134" s="61">
        <f t="shared" si="17"/>
        <v>39083</v>
      </c>
      <c r="E134" s="61">
        <f t="shared" si="18"/>
        <v>39154</v>
      </c>
      <c r="F134" s="62">
        <f t="shared" si="19"/>
        <v>39154</v>
      </c>
      <c r="G134" s="30">
        <f t="shared" si="20"/>
        <v>39154</v>
      </c>
      <c r="H134" s="116" t="s">
        <v>18</v>
      </c>
      <c r="I134" s="34" t="s">
        <v>276</v>
      </c>
      <c r="J134" s="64" t="s">
        <v>385</v>
      </c>
      <c r="K134" s="116"/>
      <c r="L134" s="34"/>
      <c r="M134" s="34"/>
      <c r="N134" s="34" t="s">
        <v>37</v>
      </c>
      <c r="O134" s="34"/>
      <c r="P134" s="34"/>
      <c r="Q134" s="34" t="s">
        <v>37</v>
      </c>
      <c r="R134" s="34"/>
      <c r="S134" s="34"/>
      <c r="T134" s="34" t="s">
        <v>37</v>
      </c>
      <c r="U134" s="34"/>
      <c r="V134" s="34"/>
      <c r="W134" s="34"/>
      <c r="X134" s="116"/>
      <c r="Y134" s="34" t="s">
        <v>37</v>
      </c>
      <c r="Z134" s="34"/>
      <c r="AA134" s="74" t="s">
        <v>41</v>
      </c>
    </row>
    <row r="135" spans="1:27" s="13" customFormat="1" ht="15" x14ac:dyDescent="0.25">
      <c r="A135" s="34" t="str">
        <f t="shared" si="14"/>
        <v>2007</v>
      </c>
      <c r="B135" s="34" t="str">
        <f t="shared" si="15"/>
        <v>072</v>
      </c>
      <c r="C135" s="34" t="str">
        <f t="shared" si="16"/>
        <v>1/1/2007</v>
      </c>
      <c r="D135" s="34">
        <f t="shared" si="17"/>
        <v>39083</v>
      </c>
      <c r="E135" s="34">
        <f t="shared" si="18"/>
        <v>39154</v>
      </c>
      <c r="F135" s="40">
        <f t="shared" si="19"/>
        <v>39154</v>
      </c>
      <c r="G135" s="30">
        <f t="shared" si="20"/>
        <v>39154</v>
      </c>
      <c r="H135" s="116" t="s">
        <v>1509</v>
      </c>
      <c r="I135" s="34"/>
      <c r="J135" s="64" t="s">
        <v>267</v>
      </c>
      <c r="K135" s="116" t="s">
        <v>37</v>
      </c>
      <c r="L135" s="34"/>
      <c r="M135" s="34"/>
      <c r="N135" s="34"/>
      <c r="O135" s="34"/>
      <c r="P135" s="34"/>
      <c r="Q135" s="34"/>
      <c r="R135" s="34"/>
      <c r="S135" s="34"/>
      <c r="T135" s="34"/>
      <c r="U135" s="34"/>
      <c r="V135" s="34"/>
      <c r="W135" s="34"/>
      <c r="X135" s="116"/>
      <c r="Y135" s="34"/>
      <c r="Z135" s="34"/>
      <c r="AA135" s="74" t="s">
        <v>521</v>
      </c>
    </row>
    <row r="136" spans="1:27" s="13" customFormat="1" ht="36" x14ac:dyDescent="0.25">
      <c r="A136" s="114" t="str">
        <f t="shared" si="14"/>
        <v>2007</v>
      </c>
      <c r="B136" s="114" t="str">
        <f t="shared" si="15"/>
        <v>074</v>
      </c>
      <c r="C136" s="114" t="str">
        <f t="shared" si="16"/>
        <v>1/1/2007</v>
      </c>
      <c r="D136" s="114">
        <f t="shared" si="17"/>
        <v>39083</v>
      </c>
      <c r="E136" s="114">
        <f t="shared" si="18"/>
        <v>39156</v>
      </c>
      <c r="F136" s="62">
        <f t="shared" si="19"/>
        <v>39156</v>
      </c>
      <c r="G136" s="30">
        <f t="shared" si="20"/>
        <v>39156</v>
      </c>
      <c r="H136" s="116" t="s">
        <v>19</v>
      </c>
      <c r="I136" s="114" t="s">
        <v>1510</v>
      </c>
      <c r="J136" s="64" t="s">
        <v>384</v>
      </c>
      <c r="K136" s="116"/>
      <c r="L136" s="20"/>
      <c r="M136" s="20"/>
      <c r="N136" s="20" t="s">
        <v>37</v>
      </c>
      <c r="O136" s="20"/>
      <c r="P136" s="20"/>
      <c r="Q136" s="20" t="s">
        <v>37</v>
      </c>
      <c r="R136" s="20"/>
      <c r="S136" s="20"/>
      <c r="T136" s="20" t="s">
        <v>37</v>
      </c>
      <c r="U136" s="20"/>
      <c r="V136" s="20"/>
      <c r="W136" s="20"/>
      <c r="X136" s="116"/>
      <c r="Y136" s="20" t="s">
        <v>37</v>
      </c>
      <c r="Z136" s="20"/>
      <c r="AA136" s="74" t="s">
        <v>522</v>
      </c>
    </row>
    <row r="137" spans="1:27" s="13" customFormat="1" ht="15" x14ac:dyDescent="0.25">
      <c r="A137" s="114" t="str">
        <f t="shared" si="14"/>
        <v>2007</v>
      </c>
      <c r="B137" s="114" t="str">
        <f t="shared" si="15"/>
        <v>074</v>
      </c>
      <c r="C137" s="114" t="str">
        <f t="shared" si="16"/>
        <v>1/1/2007</v>
      </c>
      <c r="D137" s="114">
        <f t="shared" si="17"/>
        <v>39083</v>
      </c>
      <c r="E137" s="114">
        <f t="shared" si="18"/>
        <v>39156</v>
      </c>
      <c r="F137" s="62">
        <f t="shared" si="19"/>
        <v>39156</v>
      </c>
      <c r="G137" s="30">
        <f t="shared" si="20"/>
        <v>39156</v>
      </c>
      <c r="H137" s="116" t="s">
        <v>1512</v>
      </c>
      <c r="I137" s="114"/>
      <c r="J137" s="64" t="s">
        <v>443</v>
      </c>
      <c r="K137" s="116" t="s">
        <v>37</v>
      </c>
      <c r="L137" s="114"/>
      <c r="M137" s="114"/>
      <c r="N137" s="114"/>
      <c r="O137" s="114"/>
      <c r="P137" s="114"/>
      <c r="Q137" s="114"/>
      <c r="R137" s="114"/>
      <c r="S137" s="114"/>
      <c r="T137" s="114"/>
      <c r="U137" s="114"/>
      <c r="V137" s="114"/>
      <c r="W137" s="114"/>
      <c r="X137" s="116"/>
      <c r="Y137" s="114"/>
      <c r="Z137" s="114"/>
      <c r="AA137" s="74" t="s">
        <v>519</v>
      </c>
    </row>
    <row r="138" spans="1:27" s="13" customFormat="1" ht="15" x14ac:dyDescent="0.25">
      <c r="A138" s="114" t="str">
        <f t="shared" si="14"/>
        <v>2007</v>
      </c>
      <c r="B138" s="114" t="str">
        <f t="shared" si="15"/>
        <v>075</v>
      </c>
      <c r="C138" s="114" t="str">
        <f t="shared" si="16"/>
        <v>1/1/2007</v>
      </c>
      <c r="D138" s="114">
        <f t="shared" si="17"/>
        <v>39083</v>
      </c>
      <c r="E138" s="114">
        <f t="shared" si="18"/>
        <v>39157</v>
      </c>
      <c r="F138" s="62">
        <f t="shared" si="19"/>
        <v>39157</v>
      </c>
      <c r="G138" s="30">
        <f t="shared" si="20"/>
        <v>39157</v>
      </c>
      <c r="H138" s="116" t="s">
        <v>1513</v>
      </c>
      <c r="I138" s="114"/>
      <c r="J138" s="64" t="s">
        <v>443</v>
      </c>
      <c r="K138" s="116" t="s">
        <v>37</v>
      </c>
      <c r="L138" s="114"/>
      <c r="M138" s="114"/>
      <c r="N138" s="114"/>
      <c r="O138" s="114"/>
      <c r="P138" s="114"/>
      <c r="Q138" s="114"/>
      <c r="R138" s="114"/>
      <c r="S138" s="114"/>
      <c r="T138" s="114"/>
      <c r="U138" s="114"/>
      <c r="V138" s="114"/>
      <c r="W138" s="114"/>
      <c r="X138" s="116"/>
      <c r="Y138" s="114"/>
      <c r="Z138" s="114"/>
      <c r="AA138" s="65" t="s">
        <v>1534</v>
      </c>
    </row>
    <row r="139" spans="1:27" s="13" customFormat="1" ht="48.75" thickBot="1" x14ac:dyDescent="0.3">
      <c r="A139" s="80" t="str">
        <f t="shared" si="14"/>
        <v>2007</v>
      </c>
      <c r="B139" s="80" t="str">
        <f t="shared" si="15"/>
        <v>078</v>
      </c>
      <c r="C139" s="80" t="str">
        <f t="shared" si="16"/>
        <v>1/1/2007</v>
      </c>
      <c r="D139" s="80">
        <f t="shared" si="17"/>
        <v>39083</v>
      </c>
      <c r="E139" s="80">
        <f t="shared" si="18"/>
        <v>39160</v>
      </c>
      <c r="F139" s="97">
        <f t="shared" si="19"/>
        <v>39160</v>
      </c>
      <c r="G139" s="62">
        <f t="shared" si="20"/>
        <v>39160</v>
      </c>
      <c r="H139" s="66" t="s">
        <v>254</v>
      </c>
      <c r="I139" s="114" t="s">
        <v>278</v>
      </c>
      <c r="J139" s="64" t="s">
        <v>256</v>
      </c>
      <c r="K139" s="116" t="s">
        <v>37</v>
      </c>
      <c r="L139" s="114"/>
      <c r="M139" s="114"/>
      <c r="N139" s="114"/>
      <c r="O139" s="114"/>
      <c r="P139" s="114"/>
      <c r="Q139" s="114" t="s">
        <v>37</v>
      </c>
      <c r="R139" s="114"/>
      <c r="S139" s="114"/>
      <c r="T139" s="114"/>
      <c r="U139" s="114"/>
      <c r="V139" s="114"/>
      <c r="W139" s="114"/>
      <c r="X139" s="116"/>
      <c r="Y139" s="114"/>
      <c r="Z139" s="114"/>
      <c r="AA139" s="75" t="s">
        <v>523</v>
      </c>
    </row>
    <row r="140" spans="1:27" s="13" customFormat="1" ht="15" x14ac:dyDescent="0.25">
      <c r="A140" s="20" t="str">
        <f t="shared" si="14"/>
        <v>2007</v>
      </c>
      <c r="B140" s="20" t="str">
        <f t="shared" si="15"/>
        <v>085</v>
      </c>
      <c r="C140" s="20" t="str">
        <f t="shared" si="16"/>
        <v>1/1/2007</v>
      </c>
      <c r="D140" s="20">
        <f t="shared" si="17"/>
        <v>39083</v>
      </c>
      <c r="E140" s="20">
        <f t="shared" si="18"/>
        <v>39167</v>
      </c>
      <c r="F140" s="30">
        <f t="shared" si="19"/>
        <v>39167</v>
      </c>
      <c r="G140" s="40">
        <f t="shared" si="20"/>
        <v>39167</v>
      </c>
      <c r="H140" s="66" t="s">
        <v>1514</v>
      </c>
      <c r="I140" s="114"/>
      <c r="J140" s="64" t="s">
        <v>2217</v>
      </c>
      <c r="K140" s="116" t="s">
        <v>37</v>
      </c>
      <c r="L140" s="114"/>
      <c r="M140" s="114"/>
      <c r="N140" s="114" t="s">
        <v>37</v>
      </c>
      <c r="O140" s="114"/>
      <c r="P140" s="114" t="s">
        <v>37</v>
      </c>
      <c r="Q140" s="114"/>
      <c r="R140" s="114"/>
      <c r="S140" s="114"/>
      <c r="T140" s="114"/>
      <c r="U140" s="114"/>
      <c r="V140" s="114"/>
      <c r="W140" s="114"/>
      <c r="X140" s="116"/>
      <c r="Y140" s="114"/>
      <c r="Z140" s="114"/>
      <c r="AA140" s="67" t="s">
        <v>524</v>
      </c>
    </row>
    <row r="141" spans="1:27" s="13" customFormat="1" ht="15" x14ac:dyDescent="0.25">
      <c r="A141" s="78" t="str">
        <f t="shared" si="14"/>
        <v>2007</v>
      </c>
      <c r="B141" s="78" t="str">
        <f t="shared" si="15"/>
        <v>086</v>
      </c>
      <c r="C141" s="78" t="str">
        <f t="shared" si="16"/>
        <v>1/1/2007</v>
      </c>
      <c r="D141" s="78">
        <f t="shared" si="17"/>
        <v>39083</v>
      </c>
      <c r="E141" s="78">
        <f t="shared" si="18"/>
        <v>39168</v>
      </c>
      <c r="F141" s="96">
        <f t="shared" si="19"/>
        <v>39168</v>
      </c>
      <c r="G141" s="40">
        <f t="shared" si="20"/>
        <v>39168</v>
      </c>
      <c r="H141" s="66" t="s">
        <v>1515</v>
      </c>
      <c r="I141" s="34"/>
      <c r="J141" s="64" t="s">
        <v>262</v>
      </c>
      <c r="K141" s="116" t="s">
        <v>37</v>
      </c>
      <c r="L141" s="34"/>
      <c r="M141" s="34"/>
      <c r="N141" s="34"/>
      <c r="O141" s="34"/>
      <c r="P141" s="34"/>
      <c r="Q141" s="34"/>
      <c r="R141" s="34"/>
      <c r="S141" s="34"/>
      <c r="T141" s="34"/>
      <c r="U141" s="34"/>
      <c r="V141" s="34"/>
      <c r="W141" s="34"/>
      <c r="X141" s="116"/>
      <c r="Y141" s="34"/>
      <c r="Z141" s="34"/>
      <c r="AA141" s="67" t="s">
        <v>525</v>
      </c>
    </row>
    <row r="142" spans="1:27" s="13" customFormat="1" ht="15" x14ac:dyDescent="0.25">
      <c r="A142" s="34" t="str">
        <f t="shared" si="14"/>
        <v>2007</v>
      </c>
      <c r="B142" s="34" t="str">
        <f t="shared" si="15"/>
        <v>093</v>
      </c>
      <c r="C142" s="34" t="str">
        <f t="shared" si="16"/>
        <v>1/1/2007</v>
      </c>
      <c r="D142" s="34">
        <f t="shared" si="17"/>
        <v>39083</v>
      </c>
      <c r="E142" s="34">
        <f t="shared" si="18"/>
        <v>39175</v>
      </c>
      <c r="F142" s="40">
        <f t="shared" si="19"/>
        <v>39175</v>
      </c>
      <c r="G142" s="40">
        <f t="shared" si="20"/>
        <v>39175</v>
      </c>
      <c r="H142" s="116" t="s">
        <v>1516</v>
      </c>
      <c r="I142" s="114" t="s">
        <v>1517</v>
      </c>
      <c r="J142" s="64" t="s">
        <v>348</v>
      </c>
      <c r="K142" s="116" t="s">
        <v>37</v>
      </c>
      <c r="L142" s="114"/>
      <c r="M142" s="114"/>
      <c r="N142" s="114"/>
      <c r="O142" s="114"/>
      <c r="P142" s="114" t="s">
        <v>37</v>
      </c>
      <c r="Q142" s="114"/>
      <c r="R142" s="114"/>
      <c r="S142" s="114"/>
      <c r="T142" s="114" t="s">
        <v>37</v>
      </c>
      <c r="U142" s="114"/>
      <c r="V142" s="114"/>
      <c r="W142" s="114"/>
      <c r="X142" s="116"/>
      <c r="Y142" s="114" t="s">
        <v>37</v>
      </c>
      <c r="Z142" s="114"/>
      <c r="AA142" s="76"/>
    </row>
    <row r="143" spans="1:27" s="13" customFormat="1" ht="15" x14ac:dyDescent="0.25">
      <c r="A143" s="20" t="str">
        <f t="shared" si="14"/>
        <v>2007</v>
      </c>
      <c r="B143" s="20" t="str">
        <f t="shared" si="15"/>
        <v>095</v>
      </c>
      <c r="C143" s="20" t="str">
        <f t="shared" si="16"/>
        <v>1/1/2007</v>
      </c>
      <c r="D143" s="20">
        <f t="shared" si="17"/>
        <v>39083</v>
      </c>
      <c r="E143" s="20">
        <f t="shared" si="18"/>
        <v>39177</v>
      </c>
      <c r="F143" s="30">
        <f t="shared" si="19"/>
        <v>39177</v>
      </c>
      <c r="G143" s="40">
        <f t="shared" si="20"/>
        <v>39177</v>
      </c>
      <c r="H143" s="116" t="s">
        <v>1523</v>
      </c>
      <c r="I143" s="114" t="s">
        <v>1524</v>
      </c>
      <c r="J143" s="43" t="s">
        <v>354</v>
      </c>
      <c r="K143" s="41" t="s">
        <v>37</v>
      </c>
      <c r="L143" s="114"/>
      <c r="M143" s="114"/>
      <c r="N143" s="114"/>
      <c r="O143" s="114"/>
      <c r="P143" s="114" t="s">
        <v>37</v>
      </c>
      <c r="Q143" s="114" t="s">
        <v>37</v>
      </c>
      <c r="R143" s="114"/>
      <c r="S143" s="114" t="s">
        <v>37</v>
      </c>
      <c r="T143" s="114"/>
      <c r="U143" s="114"/>
      <c r="V143" s="114"/>
      <c r="W143" s="114"/>
      <c r="X143" s="41"/>
      <c r="Y143" s="114" t="s">
        <v>37</v>
      </c>
      <c r="Z143" s="114"/>
      <c r="AA143" s="72" t="s">
        <v>1525</v>
      </c>
    </row>
    <row r="144" spans="1:27" s="13" customFormat="1" ht="24" x14ac:dyDescent="0.25">
      <c r="A144" s="34" t="str">
        <f t="shared" si="14"/>
        <v>2007</v>
      </c>
      <c r="B144" s="34" t="str">
        <f t="shared" si="15"/>
        <v>107</v>
      </c>
      <c r="C144" s="34" t="str">
        <f t="shared" si="16"/>
        <v>1/1/2007</v>
      </c>
      <c r="D144" s="34">
        <f t="shared" si="17"/>
        <v>39083</v>
      </c>
      <c r="E144" s="34">
        <f t="shared" si="18"/>
        <v>39189</v>
      </c>
      <c r="F144" s="40">
        <f t="shared" si="19"/>
        <v>39189</v>
      </c>
      <c r="G144" s="40">
        <f t="shared" si="20"/>
        <v>39189</v>
      </c>
      <c r="H144" s="114" t="s">
        <v>1526</v>
      </c>
      <c r="I144" s="114" t="s">
        <v>1527</v>
      </c>
      <c r="J144" s="43" t="s">
        <v>362</v>
      </c>
      <c r="K144" s="41"/>
      <c r="L144" s="114"/>
      <c r="M144" s="114"/>
      <c r="N144" s="114" t="s">
        <v>37</v>
      </c>
      <c r="O144" s="114"/>
      <c r="P144" s="114"/>
      <c r="Q144" s="114" t="s">
        <v>37</v>
      </c>
      <c r="R144" s="114"/>
      <c r="S144" s="114"/>
      <c r="T144" s="114" t="s">
        <v>37</v>
      </c>
      <c r="U144" s="114"/>
      <c r="V144" s="114"/>
      <c r="W144" s="114"/>
      <c r="X144" s="41"/>
      <c r="Y144" s="114" t="s">
        <v>37</v>
      </c>
      <c r="Z144" s="114"/>
      <c r="AA144" s="72" t="s">
        <v>1487</v>
      </c>
    </row>
    <row r="145" spans="1:27" s="13" customFormat="1" ht="15" x14ac:dyDescent="0.25">
      <c r="A145" s="34" t="str">
        <f t="shared" si="14"/>
        <v>2007</v>
      </c>
      <c r="B145" s="34" t="str">
        <f t="shared" si="15"/>
        <v>108</v>
      </c>
      <c r="C145" s="34" t="str">
        <f t="shared" si="16"/>
        <v>1/1/2007</v>
      </c>
      <c r="D145" s="34">
        <f t="shared" si="17"/>
        <v>39083</v>
      </c>
      <c r="E145" s="34">
        <f t="shared" si="18"/>
        <v>39190</v>
      </c>
      <c r="F145" s="40">
        <f t="shared" si="19"/>
        <v>39190</v>
      </c>
      <c r="G145" s="40">
        <f t="shared" si="20"/>
        <v>39190</v>
      </c>
      <c r="H145" s="116" t="s">
        <v>1528</v>
      </c>
      <c r="I145" s="61" t="s">
        <v>1529</v>
      </c>
      <c r="J145" s="64" t="s">
        <v>1934</v>
      </c>
      <c r="K145" s="41" t="s">
        <v>37</v>
      </c>
      <c r="L145" s="34"/>
      <c r="M145" s="34"/>
      <c r="N145" s="34"/>
      <c r="O145" s="34"/>
      <c r="P145" s="34"/>
      <c r="Q145" s="34" t="s">
        <v>37</v>
      </c>
      <c r="R145" s="34"/>
      <c r="S145" s="34"/>
      <c r="T145" s="34"/>
      <c r="U145" s="34"/>
      <c r="V145" s="34"/>
      <c r="W145" s="34"/>
      <c r="X145" s="41"/>
      <c r="Y145" s="34"/>
      <c r="Z145" s="34"/>
      <c r="AA145" s="72" t="s">
        <v>1930</v>
      </c>
    </row>
    <row r="146" spans="1:27" s="14" customFormat="1" ht="15" x14ac:dyDescent="0.25">
      <c r="A146" s="34" t="str">
        <f t="shared" si="14"/>
        <v>2007</v>
      </c>
      <c r="B146" s="34" t="str">
        <f t="shared" si="15"/>
        <v>108</v>
      </c>
      <c r="C146" s="34" t="str">
        <f t="shared" si="16"/>
        <v>1/1/2007</v>
      </c>
      <c r="D146" s="34">
        <f t="shared" si="17"/>
        <v>39083</v>
      </c>
      <c r="E146" s="34">
        <f t="shared" si="18"/>
        <v>39190</v>
      </c>
      <c r="F146" s="40">
        <f t="shared" si="19"/>
        <v>39190</v>
      </c>
      <c r="G146" s="40">
        <f t="shared" si="20"/>
        <v>39190</v>
      </c>
      <c r="H146" s="114" t="s">
        <v>1529</v>
      </c>
      <c r="I146" s="116" t="s">
        <v>1844</v>
      </c>
      <c r="J146" s="64" t="s">
        <v>1935</v>
      </c>
      <c r="K146" s="116" t="s">
        <v>37</v>
      </c>
      <c r="L146" s="34"/>
      <c r="M146" s="34"/>
      <c r="N146" s="34"/>
      <c r="O146" s="34"/>
      <c r="P146" s="34"/>
      <c r="Q146" s="34" t="s">
        <v>37</v>
      </c>
      <c r="R146" s="34"/>
      <c r="S146" s="34"/>
      <c r="T146" s="34"/>
      <c r="U146" s="34"/>
      <c r="V146" s="34"/>
      <c r="W146" s="34"/>
      <c r="X146" s="116"/>
      <c r="Y146" s="34"/>
      <c r="Z146" s="34"/>
      <c r="AA146" s="72" t="s">
        <v>1931</v>
      </c>
    </row>
    <row r="147" spans="1:27" s="14" customFormat="1" ht="22.8" x14ac:dyDescent="0.3">
      <c r="A147" s="114" t="str">
        <f t="shared" si="14"/>
        <v>2007</v>
      </c>
      <c r="B147" s="114" t="str">
        <f t="shared" si="15"/>
        <v>109</v>
      </c>
      <c r="C147" s="114" t="str">
        <f t="shared" si="16"/>
        <v>1/1/2007</v>
      </c>
      <c r="D147" s="114">
        <f t="shared" si="17"/>
        <v>39083</v>
      </c>
      <c r="E147" s="114">
        <f t="shared" si="18"/>
        <v>39191</v>
      </c>
      <c r="F147" s="62">
        <f t="shared" si="19"/>
        <v>39191</v>
      </c>
      <c r="G147" s="53">
        <f t="shared" si="20"/>
        <v>39191</v>
      </c>
      <c r="H147" s="54" t="s">
        <v>1530</v>
      </c>
      <c r="I147" s="52" t="s">
        <v>1531</v>
      </c>
      <c r="J147" s="55" t="s">
        <v>446</v>
      </c>
      <c r="K147" s="54"/>
      <c r="L147" s="52"/>
      <c r="M147" s="52"/>
      <c r="N147" s="52" t="s">
        <v>37</v>
      </c>
      <c r="O147" s="52"/>
      <c r="P147" s="52"/>
      <c r="Q147" s="52" t="s">
        <v>37</v>
      </c>
      <c r="R147" s="52"/>
      <c r="S147" s="52"/>
      <c r="T147" s="52" t="s">
        <v>37</v>
      </c>
      <c r="U147" s="52"/>
      <c r="V147" s="52"/>
      <c r="W147" s="52"/>
      <c r="X147" s="54"/>
      <c r="Y147" s="52" t="s">
        <v>37</v>
      </c>
      <c r="Z147" s="52"/>
      <c r="AA147" s="74" t="s">
        <v>39</v>
      </c>
    </row>
    <row r="148" spans="1:27" ht="15" x14ac:dyDescent="0.25">
      <c r="A148" s="34" t="str">
        <f t="shared" si="14"/>
        <v>2007</v>
      </c>
      <c r="B148" s="34" t="str">
        <f t="shared" si="15"/>
        <v>113</v>
      </c>
      <c r="C148" s="34" t="str">
        <f t="shared" si="16"/>
        <v>1/1/2007</v>
      </c>
      <c r="D148" s="34">
        <f t="shared" si="17"/>
        <v>39083</v>
      </c>
      <c r="E148" s="34">
        <f t="shared" si="18"/>
        <v>39195</v>
      </c>
      <c r="F148" s="40">
        <f t="shared" si="19"/>
        <v>39195</v>
      </c>
      <c r="G148" s="62">
        <f t="shared" si="20"/>
        <v>39195</v>
      </c>
      <c r="H148" s="87" t="s">
        <v>1697</v>
      </c>
      <c r="I148" s="117" t="s">
        <v>1697</v>
      </c>
      <c r="J148" s="69" t="s">
        <v>1212</v>
      </c>
      <c r="K148" s="68"/>
      <c r="L148" s="117"/>
      <c r="M148" s="117"/>
      <c r="N148" s="117" t="s">
        <v>37</v>
      </c>
      <c r="O148" s="117"/>
      <c r="P148" s="117"/>
      <c r="Q148" s="117"/>
      <c r="R148" s="117"/>
      <c r="S148" s="117"/>
      <c r="T148" s="117"/>
      <c r="U148" s="117"/>
      <c r="V148" s="117"/>
      <c r="W148" s="117" t="s">
        <v>37</v>
      </c>
      <c r="X148" s="68"/>
      <c r="Y148" s="117"/>
      <c r="Z148" s="117"/>
      <c r="AA148" s="85"/>
    </row>
    <row r="149" spans="1:27" s="13" customFormat="1" ht="15" x14ac:dyDescent="0.25">
      <c r="A149" s="34" t="str">
        <f t="shared" si="14"/>
        <v>2007</v>
      </c>
      <c r="B149" s="34" t="str">
        <f t="shared" si="15"/>
        <v>115</v>
      </c>
      <c r="C149" s="34" t="str">
        <f t="shared" si="16"/>
        <v>1/1/2007</v>
      </c>
      <c r="D149" s="34">
        <f t="shared" si="17"/>
        <v>39083</v>
      </c>
      <c r="E149" s="34">
        <f t="shared" si="18"/>
        <v>39197</v>
      </c>
      <c r="F149" s="40">
        <f t="shared" si="19"/>
        <v>39197</v>
      </c>
      <c r="G149" s="62">
        <f t="shared" si="20"/>
        <v>39197</v>
      </c>
      <c r="H149" s="66" t="s">
        <v>1532</v>
      </c>
      <c r="I149" s="114" t="s">
        <v>1533</v>
      </c>
      <c r="J149" s="64" t="s">
        <v>239</v>
      </c>
      <c r="K149" s="116"/>
      <c r="L149" s="114"/>
      <c r="M149" s="114"/>
      <c r="N149" s="114" t="s">
        <v>37</v>
      </c>
      <c r="O149" s="114"/>
      <c r="P149" s="114"/>
      <c r="Q149" s="114"/>
      <c r="R149" s="114"/>
      <c r="S149" s="114"/>
      <c r="T149" s="114"/>
      <c r="U149" s="114"/>
      <c r="V149" s="114"/>
      <c r="W149" s="114"/>
      <c r="X149" s="116"/>
      <c r="Y149" s="114" t="s">
        <v>37</v>
      </c>
      <c r="Z149" s="114"/>
      <c r="AA149" s="65"/>
    </row>
    <row r="150" spans="1:27" s="14" customFormat="1" ht="15" x14ac:dyDescent="0.25">
      <c r="A150" s="114" t="str">
        <f t="shared" si="14"/>
        <v>2007</v>
      </c>
      <c r="B150" s="114" t="str">
        <f t="shared" si="15"/>
        <v>124</v>
      </c>
      <c r="C150" s="114" t="str">
        <f t="shared" si="16"/>
        <v>1/1/2007</v>
      </c>
      <c r="D150" s="114">
        <f t="shared" si="17"/>
        <v>39083</v>
      </c>
      <c r="E150" s="114">
        <f t="shared" si="18"/>
        <v>39206</v>
      </c>
      <c r="F150" s="62">
        <f t="shared" si="19"/>
        <v>39206</v>
      </c>
      <c r="G150" s="40">
        <f t="shared" si="20"/>
        <v>39206</v>
      </c>
      <c r="H150" s="41" t="s">
        <v>25</v>
      </c>
      <c r="I150" s="34" t="s">
        <v>88</v>
      </c>
      <c r="J150" s="43" t="s">
        <v>378</v>
      </c>
      <c r="K150" s="41"/>
      <c r="L150" s="34"/>
      <c r="M150" s="34"/>
      <c r="N150" s="34" t="s">
        <v>37</v>
      </c>
      <c r="O150" s="34"/>
      <c r="P150" s="34"/>
      <c r="Q150" s="34"/>
      <c r="R150" s="34"/>
      <c r="S150" s="34"/>
      <c r="T150" s="34"/>
      <c r="U150" s="34"/>
      <c r="V150" s="34"/>
      <c r="W150" s="34"/>
      <c r="X150" s="41"/>
      <c r="Y150" s="34"/>
      <c r="Z150" s="34"/>
      <c r="AA150" s="65"/>
    </row>
    <row r="151" spans="1:27" s="14" customFormat="1" ht="15" x14ac:dyDescent="0.25">
      <c r="A151" s="34" t="str">
        <f t="shared" si="14"/>
        <v>2007</v>
      </c>
      <c r="B151" s="34" t="str">
        <f t="shared" si="15"/>
        <v>143</v>
      </c>
      <c r="C151" s="34" t="str">
        <f t="shared" si="16"/>
        <v>1/1/2007</v>
      </c>
      <c r="D151" s="34">
        <f t="shared" si="17"/>
        <v>39083</v>
      </c>
      <c r="E151" s="34">
        <f t="shared" si="18"/>
        <v>39225</v>
      </c>
      <c r="F151" s="40">
        <f t="shared" si="19"/>
        <v>39225</v>
      </c>
      <c r="G151" s="62">
        <f t="shared" si="20"/>
        <v>39225</v>
      </c>
      <c r="H151" s="116" t="s">
        <v>1535</v>
      </c>
      <c r="I151" s="114" t="s">
        <v>1537</v>
      </c>
      <c r="J151" s="64" t="s">
        <v>355</v>
      </c>
      <c r="K151" s="116" t="s">
        <v>37</v>
      </c>
      <c r="L151" s="114"/>
      <c r="M151" s="114"/>
      <c r="N151" s="114"/>
      <c r="O151" s="114"/>
      <c r="P151" s="114" t="s">
        <v>37</v>
      </c>
      <c r="Q151" s="114" t="s">
        <v>37</v>
      </c>
      <c r="R151" s="114"/>
      <c r="S151" s="114" t="s">
        <v>37</v>
      </c>
      <c r="T151" s="114"/>
      <c r="U151" s="114"/>
      <c r="V151" s="114"/>
      <c r="W151" s="114"/>
      <c r="X151" s="116"/>
      <c r="Y151" s="114" t="s">
        <v>37</v>
      </c>
      <c r="Z151" s="114"/>
      <c r="AA151" s="72" t="s">
        <v>1536</v>
      </c>
    </row>
    <row r="152" spans="1:27" s="13" customFormat="1" ht="15" x14ac:dyDescent="0.25">
      <c r="A152" s="61" t="str">
        <f t="shared" si="14"/>
        <v>2007</v>
      </c>
      <c r="B152" s="61" t="str">
        <f t="shared" si="15"/>
        <v>150</v>
      </c>
      <c r="C152" s="61" t="str">
        <f t="shared" si="16"/>
        <v>1/1/2007</v>
      </c>
      <c r="D152" s="61">
        <f t="shared" si="17"/>
        <v>39083</v>
      </c>
      <c r="E152" s="61">
        <f t="shared" si="18"/>
        <v>39232</v>
      </c>
      <c r="F152" s="62">
        <f t="shared" si="19"/>
        <v>39232</v>
      </c>
      <c r="G152" s="30">
        <f t="shared" si="20"/>
        <v>39232</v>
      </c>
      <c r="H152" s="87" t="s">
        <v>1698</v>
      </c>
      <c r="I152" s="117" t="s">
        <v>1699</v>
      </c>
      <c r="J152" s="69" t="s">
        <v>395</v>
      </c>
      <c r="K152" s="68"/>
      <c r="L152" s="117"/>
      <c r="M152" s="117"/>
      <c r="N152" s="117" t="s">
        <v>37</v>
      </c>
      <c r="O152" s="117"/>
      <c r="P152" s="117"/>
      <c r="Q152" s="117"/>
      <c r="R152" s="117"/>
      <c r="S152" s="117"/>
      <c r="T152" s="117"/>
      <c r="U152" s="117"/>
      <c r="V152" s="117"/>
      <c r="W152" s="117" t="s">
        <v>37</v>
      </c>
      <c r="X152" s="68"/>
      <c r="Y152" s="117"/>
      <c r="Z152" s="117"/>
      <c r="AA152" s="85"/>
    </row>
    <row r="153" spans="1:27" s="14" customFormat="1" ht="15" x14ac:dyDescent="0.25">
      <c r="A153" s="114" t="str">
        <f t="shared" si="14"/>
        <v>2007</v>
      </c>
      <c r="B153" s="114" t="str">
        <f t="shared" si="15"/>
        <v>157</v>
      </c>
      <c r="C153" s="114" t="str">
        <f t="shared" si="16"/>
        <v>1/1/2007</v>
      </c>
      <c r="D153" s="114">
        <f t="shared" si="17"/>
        <v>39083</v>
      </c>
      <c r="E153" s="114">
        <f t="shared" si="18"/>
        <v>39239</v>
      </c>
      <c r="F153" s="62">
        <f t="shared" si="19"/>
        <v>39239</v>
      </c>
      <c r="G153" s="53">
        <f t="shared" si="20"/>
        <v>39239</v>
      </c>
      <c r="H153" s="66" t="s">
        <v>1538</v>
      </c>
      <c r="I153" s="61" t="s">
        <v>1539</v>
      </c>
      <c r="J153" s="64" t="s">
        <v>2273</v>
      </c>
      <c r="K153" s="63"/>
      <c r="L153" s="61"/>
      <c r="M153" s="61"/>
      <c r="N153" s="61" t="s">
        <v>37</v>
      </c>
      <c r="O153" s="61"/>
      <c r="P153" s="61"/>
      <c r="Q153" s="61" t="s">
        <v>37</v>
      </c>
      <c r="R153" s="61"/>
      <c r="S153" s="61"/>
      <c r="T153" s="61"/>
      <c r="U153" s="61"/>
      <c r="V153" s="61" t="s">
        <v>37</v>
      </c>
      <c r="W153" s="61"/>
      <c r="X153" s="63"/>
      <c r="Y153" s="61" t="s">
        <v>37</v>
      </c>
      <c r="Z153" s="61"/>
      <c r="AA153" s="67" t="s">
        <v>513</v>
      </c>
    </row>
    <row r="154" spans="1:27" s="14" customFormat="1" ht="15" x14ac:dyDescent="0.25">
      <c r="A154" s="114" t="str">
        <f t="shared" si="14"/>
        <v>2007</v>
      </c>
      <c r="B154" s="114" t="str">
        <f t="shared" si="15"/>
        <v>157</v>
      </c>
      <c r="C154" s="114" t="str">
        <f t="shared" si="16"/>
        <v>1/1/2007</v>
      </c>
      <c r="D154" s="114">
        <f t="shared" si="17"/>
        <v>39083</v>
      </c>
      <c r="E154" s="114">
        <f t="shared" si="18"/>
        <v>39239</v>
      </c>
      <c r="F154" s="62">
        <f t="shared" si="19"/>
        <v>39239</v>
      </c>
      <c r="G154" s="62">
        <f t="shared" si="20"/>
        <v>39239</v>
      </c>
      <c r="H154" s="87" t="s">
        <v>1700</v>
      </c>
      <c r="I154" s="117" t="s">
        <v>1539</v>
      </c>
      <c r="J154" s="69" t="s">
        <v>1701</v>
      </c>
      <c r="K154" s="68"/>
      <c r="L154" s="117"/>
      <c r="M154" s="117"/>
      <c r="N154" s="117" t="s">
        <v>37</v>
      </c>
      <c r="O154" s="117"/>
      <c r="P154" s="117"/>
      <c r="Q154" s="117"/>
      <c r="R154" s="117"/>
      <c r="S154" s="117"/>
      <c r="T154" s="117"/>
      <c r="U154" s="117"/>
      <c r="V154" s="117"/>
      <c r="W154" s="117" t="s">
        <v>37</v>
      </c>
      <c r="X154" s="68"/>
      <c r="Y154" s="117"/>
      <c r="Z154" s="117"/>
      <c r="AA154" s="85"/>
    </row>
    <row r="155" spans="1:27" s="13" customFormat="1" ht="15" x14ac:dyDescent="0.25">
      <c r="A155" s="114" t="str">
        <f t="shared" si="14"/>
        <v>2007</v>
      </c>
      <c r="B155" s="114" t="str">
        <f t="shared" si="15"/>
        <v>158</v>
      </c>
      <c r="C155" s="114" t="str">
        <f t="shared" si="16"/>
        <v>1/1/2007</v>
      </c>
      <c r="D155" s="114">
        <f t="shared" si="17"/>
        <v>39083</v>
      </c>
      <c r="E155" s="114">
        <f t="shared" si="18"/>
        <v>39240</v>
      </c>
      <c r="F155" s="62">
        <f t="shared" si="19"/>
        <v>39240</v>
      </c>
      <c r="G155" s="62">
        <f t="shared" si="20"/>
        <v>39240</v>
      </c>
      <c r="H155" s="116" t="s">
        <v>1540</v>
      </c>
      <c r="I155" s="66"/>
      <c r="J155" s="64" t="s">
        <v>444</v>
      </c>
      <c r="K155" s="116" t="s">
        <v>37</v>
      </c>
      <c r="L155" s="66"/>
      <c r="M155" s="66"/>
      <c r="N155" s="66"/>
      <c r="O155" s="66"/>
      <c r="P155" s="66"/>
      <c r="Q155" s="66"/>
      <c r="R155" s="66"/>
      <c r="S155" s="66"/>
      <c r="T155" s="66"/>
      <c r="U155" s="66"/>
      <c r="V155" s="66"/>
      <c r="W155" s="66"/>
      <c r="X155" s="116"/>
      <c r="Y155" s="66"/>
      <c r="Z155" s="66"/>
      <c r="AA155" s="72" t="s">
        <v>532</v>
      </c>
    </row>
    <row r="156" spans="1:27" s="13" customFormat="1" ht="15" x14ac:dyDescent="0.25">
      <c r="A156" s="114" t="str">
        <f t="shared" si="14"/>
        <v>2007</v>
      </c>
      <c r="B156" s="114" t="str">
        <f t="shared" si="15"/>
        <v>165</v>
      </c>
      <c r="C156" s="114" t="str">
        <f t="shared" si="16"/>
        <v>1/1/2007</v>
      </c>
      <c r="D156" s="114">
        <f t="shared" si="17"/>
        <v>39083</v>
      </c>
      <c r="E156" s="114">
        <f t="shared" si="18"/>
        <v>39247</v>
      </c>
      <c r="F156" s="62">
        <f t="shared" si="19"/>
        <v>39247</v>
      </c>
      <c r="G156" s="40">
        <f t="shared" si="20"/>
        <v>39247</v>
      </c>
      <c r="H156" s="116" t="s">
        <v>1541</v>
      </c>
      <c r="I156" s="114"/>
      <c r="J156" s="64" t="s">
        <v>260</v>
      </c>
      <c r="K156" s="116" t="s">
        <v>37</v>
      </c>
      <c r="L156" s="114"/>
      <c r="M156" s="114"/>
      <c r="N156" s="114"/>
      <c r="O156" s="114"/>
      <c r="P156" s="114"/>
      <c r="Q156" s="114"/>
      <c r="R156" s="114"/>
      <c r="S156" s="114"/>
      <c r="T156" s="114"/>
      <c r="U156" s="114"/>
      <c r="V156" s="114"/>
      <c r="W156" s="114"/>
      <c r="X156" s="116"/>
      <c r="Y156" s="114"/>
      <c r="Z156" s="114"/>
      <c r="AA156" s="65" t="s">
        <v>529</v>
      </c>
    </row>
    <row r="157" spans="1:27" s="13" customFormat="1" ht="15" x14ac:dyDescent="0.25">
      <c r="A157" s="114" t="str">
        <f t="shared" si="14"/>
        <v>2007</v>
      </c>
      <c r="B157" s="114" t="str">
        <f t="shared" si="15"/>
        <v>176</v>
      </c>
      <c r="C157" s="114" t="str">
        <f t="shared" si="16"/>
        <v>1/1/2007</v>
      </c>
      <c r="D157" s="114">
        <f t="shared" si="17"/>
        <v>39083</v>
      </c>
      <c r="E157" s="114">
        <f t="shared" si="18"/>
        <v>39258</v>
      </c>
      <c r="F157" s="62">
        <f t="shared" si="19"/>
        <v>39258</v>
      </c>
      <c r="G157" s="62">
        <f t="shared" si="20"/>
        <v>39258</v>
      </c>
      <c r="H157" s="66" t="s">
        <v>1542</v>
      </c>
      <c r="I157" s="114"/>
      <c r="J157" s="64" t="s">
        <v>443</v>
      </c>
      <c r="K157" s="116" t="s">
        <v>37</v>
      </c>
      <c r="L157" s="114"/>
      <c r="M157" s="114"/>
      <c r="N157" s="114"/>
      <c r="O157" s="114"/>
      <c r="P157" s="114"/>
      <c r="Q157" s="114"/>
      <c r="R157" s="114"/>
      <c r="S157" s="114"/>
      <c r="T157" s="114"/>
      <c r="U157" s="114"/>
      <c r="V157" s="114"/>
      <c r="W157" s="114"/>
      <c r="X157" s="116"/>
      <c r="Y157" s="114"/>
      <c r="Z157" s="114"/>
      <c r="AA157" s="67" t="s">
        <v>533</v>
      </c>
    </row>
    <row r="158" spans="1:27" s="13" customFormat="1" ht="15" x14ac:dyDescent="0.25">
      <c r="A158" s="114" t="str">
        <f t="shared" si="14"/>
        <v>2007</v>
      </c>
      <c r="B158" s="114" t="str">
        <f t="shared" si="15"/>
        <v>182</v>
      </c>
      <c r="C158" s="114" t="str">
        <f t="shared" si="16"/>
        <v>1/1/2007</v>
      </c>
      <c r="D158" s="114">
        <f t="shared" si="17"/>
        <v>39083</v>
      </c>
      <c r="E158" s="114">
        <f t="shared" si="18"/>
        <v>39264</v>
      </c>
      <c r="F158" s="62">
        <f t="shared" si="19"/>
        <v>39264</v>
      </c>
      <c r="G158" s="40">
        <f t="shared" si="20"/>
        <v>39264</v>
      </c>
      <c r="H158" s="66" t="s">
        <v>1543</v>
      </c>
      <c r="I158" s="114" t="s">
        <v>1544</v>
      </c>
      <c r="J158" s="64" t="s">
        <v>2274</v>
      </c>
      <c r="K158" s="116"/>
      <c r="L158" s="114"/>
      <c r="M158" s="114"/>
      <c r="N158" s="114" t="s">
        <v>37</v>
      </c>
      <c r="O158" s="114"/>
      <c r="P158" s="114"/>
      <c r="Q158" s="114" t="s">
        <v>37</v>
      </c>
      <c r="R158" s="114"/>
      <c r="S158" s="114"/>
      <c r="T158" s="114"/>
      <c r="U158" s="114"/>
      <c r="V158" s="114" t="s">
        <v>37</v>
      </c>
      <c r="W158" s="114"/>
      <c r="X158" s="116"/>
      <c r="Y158" s="114" t="s">
        <v>37</v>
      </c>
      <c r="Z158" s="114"/>
      <c r="AA158" s="67" t="s">
        <v>513</v>
      </c>
    </row>
    <row r="159" spans="1:27" s="13" customFormat="1" ht="15" x14ac:dyDescent="0.25">
      <c r="A159" s="114" t="str">
        <f t="shared" si="14"/>
        <v>2007</v>
      </c>
      <c r="B159" s="114" t="str">
        <f t="shared" si="15"/>
        <v>182</v>
      </c>
      <c r="C159" s="114" t="str">
        <f t="shared" si="16"/>
        <v>1/1/2007</v>
      </c>
      <c r="D159" s="114">
        <f t="shared" si="17"/>
        <v>39083</v>
      </c>
      <c r="E159" s="114">
        <f t="shared" si="18"/>
        <v>39264</v>
      </c>
      <c r="F159" s="62">
        <f t="shared" si="19"/>
        <v>39264</v>
      </c>
      <c r="G159" s="30">
        <f t="shared" si="20"/>
        <v>39264</v>
      </c>
      <c r="H159" s="87" t="s">
        <v>1702</v>
      </c>
      <c r="I159" s="117" t="s">
        <v>1704</v>
      </c>
      <c r="J159" s="69" t="s">
        <v>1703</v>
      </c>
      <c r="K159" s="68"/>
      <c r="L159" s="117"/>
      <c r="M159" s="117"/>
      <c r="N159" s="117" t="s">
        <v>37</v>
      </c>
      <c r="O159" s="117"/>
      <c r="P159" s="117"/>
      <c r="Q159" s="117"/>
      <c r="R159" s="117"/>
      <c r="S159" s="117"/>
      <c r="T159" s="117"/>
      <c r="U159" s="117"/>
      <c r="V159" s="117"/>
      <c r="W159" s="117" t="s">
        <v>37</v>
      </c>
      <c r="X159" s="68"/>
      <c r="Y159" s="117"/>
      <c r="Z159" s="117"/>
      <c r="AA159" s="85"/>
    </row>
    <row r="160" spans="1:27" s="13" customFormat="1" ht="15" x14ac:dyDescent="0.25">
      <c r="A160" s="114" t="str">
        <f t="shared" si="14"/>
        <v>2007</v>
      </c>
      <c r="B160" s="114" t="str">
        <f t="shared" si="15"/>
        <v>183</v>
      </c>
      <c r="C160" s="114" t="str">
        <f t="shared" si="16"/>
        <v>1/1/2007</v>
      </c>
      <c r="D160" s="114">
        <f t="shared" si="17"/>
        <v>39083</v>
      </c>
      <c r="E160" s="114">
        <f t="shared" si="18"/>
        <v>39265</v>
      </c>
      <c r="F160" s="62">
        <f t="shared" si="19"/>
        <v>39265</v>
      </c>
      <c r="G160" s="30">
        <f t="shared" si="20"/>
        <v>39265</v>
      </c>
      <c r="H160" s="66" t="s">
        <v>1690</v>
      </c>
      <c r="I160" s="66" t="s">
        <v>1690</v>
      </c>
      <c r="J160" s="64" t="s">
        <v>742</v>
      </c>
      <c r="K160" s="116"/>
      <c r="L160" s="114" t="s">
        <v>37</v>
      </c>
      <c r="M160" s="114" t="s">
        <v>37</v>
      </c>
      <c r="N160" s="114"/>
      <c r="O160" s="114"/>
      <c r="P160" s="114"/>
      <c r="Q160" s="114"/>
      <c r="R160" s="114"/>
      <c r="S160" s="114"/>
      <c r="T160" s="114"/>
      <c r="U160" s="114"/>
      <c r="V160" s="114"/>
      <c r="W160" s="114" t="s">
        <v>37</v>
      </c>
      <c r="X160" s="116"/>
      <c r="Y160" s="114"/>
      <c r="Z160" s="114"/>
      <c r="AA160" s="67"/>
    </row>
    <row r="161" spans="1:27" s="13" customFormat="1" ht="15" x14ac:dyDescent="0.25">
      <c r="A161" s="114" t="str">
        <f t="shared" si="14"/>
        <v>2007</v>
      </c>
      <c r="B161" s="114" t="str">
        <f t="shared" si="15"/>
        <v>183</v>
      </c>
      <c r="C161" s="114" t="str">
        <f t="shared" si="16"/>
        <v>1/1/2007</v>
      </c>
      <c r="D161" s="114">
        <f t="shared" si="17"/>
        <v>39083</v>
      </c>
      <c r="E161" s="114">
        <f t="shared" si="18"/>
        <v>39265</v>
      </c>
      <c r="F161" s="62">
        <f t="shared" si="19"/>
        <v>39265</v>
      </c>
      <c r="G161" s="62">
        <f t="shared" si="20"/>
        <v>39265</v>
      </c>
      <c r="H161" s="66" t="s">
        <v>1690</v>
      </c>
      <c r="I161" s="114" t="s">
        <v>1690</v>
      </c>
      <c r="J161" s="64" t="s">
        <v>316</v>
      </c>
      <c r="K161" s="116"/>
      <c r="L161" s="114"/>
      <c r="M161" s="114"/>
      <c r="N161" s="114"/>
      <c r="O161" s="114" t="s">
        <v>37</v>
      </c>
      <c r="P161" s="114"/>
      <c r="Q161" s="114"/>
      <c r="R161" s="114"/>
      <c r="S161" s="114"/>
      <c r="T161" s="114"/>
      <c r="U161" s="114"/>
      <c r="V161" s="114"/>
      <c r="W161" s="114" t="s">
        <v>37</v>
      </c>
      <c r="X161" s="116"/>
      <c r="Y161" s="114"/>
      <c r="Z161" s="114"/>
      <c r="AA161" s="67"/>
    </row>
    <row r="162" spans="1:27" s="13" customFormat="1" ht="15" x14ac:dyDescent="0.25">
      <c r="A162" s="114" t="str">
        <f t="shared" si="14"/>
        <v>2007</v>
      </c>
      <c r="B162" s="114" t="str">
        <f t="shared" si="15"/>
        <v>192</v>
      </c>
      <c r="C162" s="114" t="str">
        <f t="shared" si="16"/>
        <v>1/1/2007</v>
      </c>
      <c r="D162" s="114">
        <f t="shared" si="17"/>
        <v>39083</v>
      </c>
      <c r="E162" s="114">
        <f t="shared" si="18"/>
        <v>39274</v>
      </c>
      <c r="F162" s="62">
        <f t="shared" si="19"/>
        <v>39274</v>
      </c>
      <c r="G162" s="40">
        <f t="shared" si="20"/>
        <v>39274</v>
      </c>
      <c r="H162" s="116" t="s">
        <v>1545</v>
      </c>
      <c r="I162" s="114" t="s">
        <v>1546</v>
      </c>
      <c r="J162" s="64" t="s">
        <v>349</v>
      </c>
      <c r="K162" s="116" t="s">
        <v>37</v>
      </c>
      <c r="L162" s="114"/>
      <c r="M162" s="114"/>
      <c r="N162" s="114"/>
      <c r="O162" s="114"/>
      <c r="P162" s="114" t="s">
        <v>37</v>
      </c>
      <c r="Q162" s="114"/>
      <c r="R162" s="114"/>
      <c r="S162" s="114"/>
      <c r="T162" s="114" t="s">
        <v>37</v>
      </c>
      <c r="U162" s="114"/>
      <c r="V162" s="114"/>
      <c r="W162" s="114"/>
      <c r="X162" s="116"/>
      <c r="Y162" s="114" t="s">
        <v>37</v>
      </c>
      <c r="Z162" s="114"/>
      <c r="AA162" s="76"/>
    </row>
    <row r="163" spans="1:27" s="13" customFormat="1" ht="15" x14ac:dyDescent="0.25">
      <c r="A163" s="114" t="str">
        <f t="shared" si="14"/>
        <v>2007</v>
      </c>
      <c r="B163" s="114" t="str">
        <f t="shared" si="15"/>
        <v>192</v>
      </c>
      <c r="C163" s="114" t="str">
        <f t="shared" si="16"/>
        <v>1/1/2007</v>
      </c>
      <c r="D163" s="114">
        <f t="shared" si="17"/>
        <v>39083</v>
      </c>
      <c r="E163" s="114">
        <f t="shared" si="18"/>
        <v>39274</v>
      </c>
      <c r="F163" s="62">
        <f t="shared" si="19"/>
        <v>39274</v>
      </c>
      <c r="G163" s="62">
        <f t="shared" si="20"/>
        <v>39274</v>
      </c>
      <c r="H163" s="66" t="s">
        <v>1549</v>
      </c>
      <c r="I163" s="114" t="s">
        <v>1550</v>
      </c>
      <c r="J163" s="64" t="s">
        <v>1547</v>
      </c>
      <c r="K163" s="116"/>
      <c r="L163" s="114"/>
      <c r="M163" s="114"/>
      <c r="N163" s="114" t="s">
        <v>37</v>
      </c>
      <c r="O163" s="114"/>
      <c r="P163" s="114"/>
      <c r="Q163" s="114" t="s">
        <v>37</v>
      </c>
      <c r="R163" s="114"/>
      <c r="S163" s="114"/>
      <c r="T163" s="114"/>
      <c r="U163" s="114"/>
      <c r="V163" s="114"/>
      <c r="W163" s="114"/>
      <c r="X163" s="116"/>
      <c r="Y163" s="114" t="s">
        <v>37</v>
      </c>
      <c r="Z163" s="114"/>
      <c r="AA163" s="67"/>
    </row>
    <row r="164" spans="1:27" s="13" customFormat="1" ht="15" x14ac:dyDescent="0.25">
      <c r="A164" s="114" t="str">
        <f t="shared" si="14"/>
        <v>2007</v>
      </c>
      <c r="B164" s="114" t="str">
        <f t="shared" si="15"/>
        <v>205</v>
      </c>
      <c r="C164" s="114" t="str">
        <f t="shared" si="16"/>
        <v>1/1/2007</v>
      </c>
      <c r="D164" s="114">
        <f t="shared" si="17"/>
        <v>39083</v>
      </c>
      <c r="E164" s="114">
        <f t="shared" si="18"/>
        <v>39287</v>
      </c>
      <c r="F164" s="62">
        <f t="shared" si="19"/>
        <v>39287</v>
      </c>
      <c r="G164" s="30">
        <f t="shared" si="20"/>
        <v>39287</v>
      </c>
      <c r="H164" s="66" t="s">
        <v>29</v>
      </c>
      <c r="I164" s="114"/>
      <c r="J164" s="64" t="s">
        <v>1821</v>
      </c>
      <c r="K164" s="116"/>
      <c r="L164" s="114" t="s">
        <v>37</v>
      </c>
      <c r="M164" s="114"/>
      <c r="N164" s="114"/>
      <c r="O164" s="114"/>
      <c r="P164" s="114"/>
      <c r="Q164" s="114"/>
      <c r="R164" s="114"/>
      <c r="S164" s="114"/>
      <c r="T164" s="114"/>
      <c r="U164" s="114"/>
      <c r="V164" s="114"/>
      <c r="W164" s="114"/>
      <c r="X164" s="116"/>
      <c r="Y164" s="114"/>
      <c r="Z164" s="114"/>
      <c r="AA164" s="67" t="s">
        <v>1820</v>
      </c>
    </row>
    <row r="165" spans="1:27" s="13" customFormat="1" ht="15" x14ac:dyDescent="0.25">
      <c r="A165" s="114" t="str">
        <f t="shared" si="14"/>
        <v>2007</v>
      </c>
      <c r="B165" s="114" t="str">
        <f t="shared" si="15"/>
        <v>206</v>
      </c>
      <c r="C165" s="114" t="str">
        <f t="shared" si="16"/>
        <v>1/1/2007</v>
      </c>
      <c r="D165" s="114">
        <f t="shared" si="17"/>
        <v>39083</v>
      </c>
      <c r="E165" s="114">
        <f t="shared" si="18"/>
        <v>39288</v>
      </c>
      <c r="F165" s="62">
        <f t="shared" si="19"/>
        <v>39288</v>
      </c>
      <c r="G165" s="62">
        <f t="shared" si="20"/>
        <v>39288</v>
      </c>
      <c r="H165" s="116" t="s">
        <v>1552</v>
      </c>
      <c r="I165" s="114" t="s">
        <v>1553</v>
      </c>
      <c r="J165" s="64" t="s">
        <v>356</v>
      </c>
      <c r="K165" s="116" t="s">
        <v>37</v>
      </c>
      <c r="L165" s="114"/>
      <c r="M165" s="114"/>
      <c r="N165" s="114"/>
      <c r="O165" s="114"/>
      <c r="P165" s="114" t="s">
        <v>37</v>
      </c>
      <c r="Q165" s="114" t="s">
        <v>37</v>
      </c>
      <c r="R165" s="114"/>
      <c r="S165" s="114" t="s">
        <v>37</v>
      </c>
      <c r="T165" s="114"/>
      <c r="U165" s="114"/>
      <c r="V165" s="114"/>
      <c r="W165" s="114"/>
      <c r="X165" s="116"/>
      <c r="Y165" s="114" t="s">
        <v>37</v>
      </c>
      <c r="Z165" s="114"/>
      <c r="AA165" s="72" t="s">
        <v>1554</v>
      </c>
    </row>
    <row r="166" spans="1:27" ht="15" x14ac:dyDescent="0.25">
      <c r="A166" s="114" t="str">
        <f t="shared" si="14"/>
        <v>2007</v>
      </c>
      <c r="B166" s="114" t="str">
        <f t="shared" si="15"/>
        <v>207</v>
      </c>
      <c r="C166" s="114" t="str">
        <f t="shared" si="16"/>
        <v>1/1/2007</v>
      </c>
      <c r="D166" s="114">
        <f t="shared" si="17"/>
        <v>39083</v>
      </c>
      <c r="E166" s="114">
        <f t="shared" si="18"/>
        <v>39289</v>
      </c>
      <c r="F166" s="62">
        <f t="shared" si="19"/>
        <v>39289</v>
      </c>
      <c r="G166" s="40">
        <f t="shared" si="20"/>
        <v>39289</v>
      </c>
      <c r="H166" s="66" t="s">
        <v>1555</v>
      </c>
      <c r="I166" s="114"/>
      <c r="J166" s="64" t="s">
        <v>263</v>
      </c>
      <c r="K166" s="116" t="s">
        <v>37</v>
      </c>
      <c r="L166" s="114"/>
      <c r="M166" s="114"/>
      <c r="N166" s="114"/>
      <c r="O166" s="114"/>
      <c r="P166" s="114"/>
      <c r="Q166" s="114"/>
      <c r="R166" s="114"/>
      <c r="S166" s="114"/>
      <c r="T166" s="114"/>
      <c r="U166" s="114"/>
      <c r="V166" s="114"/>
      <c r="W166" s="114"/>
      <c r="X166" s="116"/>
      <c r="Y166" s="114"/>
      <c r="Z166" s="114"/>
      <c r="AA166" s="67" t="s">
        <v>534</v>
      </c>
    </row>
    <row r="167" spans="1:27" s="13" customFormat="1" ht="15" x14ac:dyDescent="0.25">
      <c r="A167" s="114" t="str">
        <f t="shared" si="14"/>
        <v>2007</v>
      </c>
      <c r="B167" s="114" t="str">
        <f t="shared" si="15"/>
        <v>214</v>
      </c>
      <c r="C167" s="114" t="str">
        <f t="shared" si="16"/>
        <v>1/1/2007</v>
      </c>
      <c r="D167" s="114">
        <f t="shared" si="17"/>
        <v>39083</v>
      </c>
      <c r="E167" s="114">
        <f t="shared" si="18"/>
        <v>39296</v>
      </c>
      <c r="F167" s="62">
        <f t="shared" si="19"/>
        <v>39296</v>
      </c>
      <c r="G167" s="30">
        <f t="shared" si="20"/>
        <v>39296</v>
      </c>
      <c r="H167" s="66" t="s">
        <v>1556</v>
      </c>
      <c r="I167" s="114" t="s">
        <v>1557</v>
      </c>
      <c r="J167" s="64" t="s">
        <v>1564</v>
      </c>
      <c r="K167" s="116"/>
      <c r="L167" s="114"/>
      <c r="M167" s="114"/>
      <c r="N167" s="114" t="s">
        <v>37</v>
      </c>
      <c r="O167" s="114"/>
      <c r="P167" s="114"/>
      <c r="Q167" s="114" t="s">
        <v>37</v>
      </c>
      <c r="R167" s="114"/>
      <c r="S167" s="114"/>
      <c r="T167" s="114"/>
      <c r="U167" s="114"/>
      <c r="V167" s="114" t="s">
        <v>37</v>
      </c>
      <c r="W167" s="114"/>
      <c r="X167" s="116"/>
      <c r="Y167" s="114" t="s">
        <v>37</v>
      </c>
      <c r="Z167" s="114"/>
      <c r="AA167" s="67" t="s">
        <v>1583</v>
      </c>
    </row>
    <row r="168" spans="1:27" s="13" customFormat="1" ht="15" x14ac:dyDescent="0.25">
      <c r="A168" s="114" t="str">
        <f t="shared" si="14"/>
        <v>2007</v>
      </c>
      <c r="B168" s="114" t="str">
        <f t="shared" si="15"/>
        <v>214</v>
      </c>
      <c r="C168" s="114" t="str">
        <f t="shared" si="16"/>
        <v>1/1/2007</v>
      </c>
      <c r="D168" s="114">
        <f t="shared" si="17"/>
        <v>39083</v>
      </c>
      <c r="E168" s="114">
        <f t="shared" si="18"/>
        <v>39296</v>
      </c>
      <c r="F168" s="62">
        <f t="shared" si="19"/>
        <v>39296</v>
      </c>
      <c r="G168" s="40">
        <f t="shared" si="20"/>
        <v>39296</v>
      </c>
      <c r="H168" s="87" t="s">
        <v>1705</v>
      </c>
      <c r="I168" s="117" t="s">
        <v>1705</v>
      </c>
      <c r="J168" s="69" t="s">
        <v>409</v>
      </c>
      <c r="K168" s="68"/>
      <c r="L168" s="117"/>
      <c r="M168" s="117"/>
      <c r="N168" s="117" t="s">
        <v>37</v>
      </c>
      <c r="O168" s="117"/>
      <c r="P168" s="117"/>
      <c r="Q168" s="117"/>
      <c r="R168" s="117"/>
      <c r="S168" s="117"/>
      <c r="T168" s="117"/>
      <c r="U168" s="117"/>
      <c r="V168" s="117"/>
      <c r="W168" s="117" t="s">
        <v>37</v>
      </c>
      <c r="X168" s="68"/>
      <c r="Y168" s="117"/>
      <c r="Z168" s="117"/>
      <c r="AA168" s="85"/>
    </row>
    <row r="169" spans="1:27" s="13" customFormat="1" ht="15" x14ac:dyDescent="0.25">
      <c r="A169" s="61" t="str">
        <f t="shared" si="14"/>
        <v>2007</v>
      </c>
      <c r="B169" s="61" t="str">
        <f t="shared" si="15"/>
        <v>218</v>
      </c>
      <c r="C169" s="61" t="str">
        <f t="shared" si="16"/>
        <v>1/1/2007</v>
      </c>
      <c r="D169" s="61">
        <f t="shared" si="17"/>
        <v>39083</v>
      </c>
      <c r="E169" s="61">
        <f t="shared" si="18"/>
        <v>39300</v>
      </c>
      <c r="F169" s="62">
        <f t="shared" si="19"/>
        <v>39300</v>
      </c>
      <c r="G169" s="30">
        <f t="shared" si="20"/>
        <v>39300</v>
      </c>
      <c r="H169" s="114" t="s">
        <v>1361</v>
      </c>
      <c r="I169" s="114"/>
      <c r="J169" s="65" t="s">
        <v>1090</v>
      </c>
      <c r="K169" s="114" t="s">
        <v>37</v>
      </c>
      <c r="L169" s="61"/>
      <c r="M169" s="61"/>
      <c r="N169" s="61"/>
      <c r="O169" s="61"/>
      <c r="P169" s="61"/>
      <c r="Q169" s="61"/>
      <c r="R169" s="61"/>
      <c r="S169" s="61"/>
      <c r="T169" s="61"/>
      <c r="U169" s="61"/>
      <c r="V169" s="61"/>
      <c r="W169" s="61"/>
      <c r="X169" s="114" t="s">
        <v>37</v>
      </c>
      <c r="Y169" s="61"/>
      <c r="Z169" s="61"/>
      <c r="AA169" s="65" t="s">
        <v>1824</v>
      </c>
    </row>
    <row r="170" spans="1:27" s="13" customFormat="1" ht="15" x14ac:dyDescent="0.25">
      <c r="A170" s="61" t="str">
        <f t="shared" si="14"/>
        <v>2007</v>
      </c>
      <c r="B170" s="61" t="str">
        <f t="shared" si="15"/>
        <v>220</v>
      </c>
      <c r="C170" s="61" t="str">
        <f t="shared" si="16"/>
        <v>1/1/2007</v>
      </c>
      <c r="D170" s="61">
        <f t="shared" si="17"/>
        <v>39083</v>
      </c>
      <c r="E170" s="61">
        <f t="shared" si="18"/>
        <v>39302</v>
      </c>
      <c r="F170" s="62">
        <f t="shared" si="19"/>
        <v>39302</v>
      </c>
      <c r="G170" s="30">
        <f t="shared" si="20"/>
        <v>39302</v>
      </c>
      <c r="H170" s="87" t="s">
        <v>1706</v>
      </c>
      <c r="I170" s="117" t="s">
        <v>1707</v>
      </c>
      <c r="J170" s="69" t="s">
        <v>1708</v>
      </c>
      <c r="K170" s="68"/>
      <c r="L170" s="117"/>
      <c r="M170" s="117"/>
      <c r="N170" s="117" t="s">
        <v>37</v>
      </c>
      <c r="O170" s="117"/>
      <c r="P170" s="117"/>
      <c r="Q170" s="117"/>
      <c r="R170" s="117"/>
      <c r="S170" s="117"/>
      <c r="T170" s="117"/>
      <c r="U170" s="117"/>
      <c r="V170" s="117"/>
      <c r="W170" s="117" t="s">
        <v>37</v>
      </c>
      <c r="X170" s="68"/>
      <c r="Y170" s="117"/>
      <c r="Z170" s="117"/>
      <c r="AA170" s="85"/>
    </row>
    <row r="171" spans="1:27" s="13" customFormat="1" ht="24" x14ac:dyDescent="0.25">
      <c r="A171" s="114" t="str">
        <f t="shared" si="14"/>
        <v>2007</v>
      </c>
      <c r="B171" s="114" t="str">
        <f t="shared" si="15"/>
        <v>226</v>
      </c>
      <c r="C171" s="114" t="str">
        <f t="shared" si="16"/>
        <v>1/1/2007</v>
      </c>
      <c r="D171" s="114">
        <f t="shared" si="17"/>
        <v>39083</v>
      </c>
      <c r="E171" s="114">
        <f t="shared" si="18"/>
        <v>39308</v>
      </c>
      <c r="F171" s="62">
        <f t="shared" si="19"/>
        <v>39308</v>
      </c>
      <c r="G171" s="62">
        <f t="shared" si="20"/>
        <v>39308</v>
      </c>
      <c r="H171" s="66" t="s">
        <v>1558</v>
      </c>
      <c r="I171" s="114" t="s">
        <v>1559</v>
      </c>
      <c r="J171" s="64" t="s">
        <v>1561</v>
      </c>
      <c r="K171" s="116"/>
      <c r="L171" s="114"/>
      <c r="M171" s="114"/>
      <c r="N171" s="114" t="s">
        <v>37</v>
      </c>
      <c r="O171" s="114"/>
      <c r="P171" s="114"/>
      <c r="Q171" s="114" t="s">
        <v>37</v>
      </c>
      <c r="R171" s="114"/>
      <c r="S171" s="114"/>
      <c r="T171" s="114"/>
      <c r="U171" s="114"/>
      <c r="V171" s="114"/>
      <c r="W171" s="114"/>
      <c r="X171" s="116"/>
      <c r="Y171" s="114" t="s">
        <v>37</v>
      </c>
      <c r="Z171" s="114"/>
      <c r="AA171" s="72" t="s">
        <v>1560</v>
      </c>
    </row>
    <row r="172" spans="1:27" s="13" customFormat="1" ht="15" x14ac:dyDescent="0.25">
      <c r="A172" s="114" t="str">
        <f t="shared" si="14"/>
        <v>2007</v>
      </c>
      <c r="B172" s="114" t="str">
        <f t="shared" si="15"/>
        <v>244</v>
      </c>
      <c r="C172" s="114" t="str">
        <f t="shared" si="16"/>
        <v>1/1/2007</v>
      </c>
      <c r="D172" s="114">
        <f t="shared" si="17"/>
        <v>39083</v>
      </c>
      <c r="E172" s="114">
        <f t="shared" si="18"/>
        <v>39326</v>
      </c>
      <c r="F172" s="62">
        <f t="shared" si="19"/>
        <v>39326</v>
      </c>
      <c r="G172" s="40">
        <f t="shared" si="20"/>
        <v>39326</v>
      </c>
      <c r="H172" s="66" t="s">
        <v>1562</v>
      </c>
      <c r="I172" s="114" t="s">
        <v>1563</v>
      </c>
      <c r="J172" s="64" t="s">
        <v>2275</v>
      </c>
      <c r="K172" s="116"/>
      <c r="L172" s="114"/>
      <c r="M172" s="114"/>
      <c r="N172" s="114" t="s">
        <v>37</v>
      </c>
      <c r="O172" s="114"/>
      <c r="P172" s="114"/>
      <c r="Q172" s="114" t="s">
        <v>37</v>
      </c>
      <c r="R172" s="114"/>
      <c r="S172" s="114"/>
      <c r="T172" s="114"/>
      <c r="U172" s="114"/>
      <c r="V172" s="114" t="s">
        <v>37</v>
      </c>
      <c r="W172" s="114"/>
      <c r="X172" s="116"/>
      <c r="Y172" s="114" t="s">
        <v>37</v>
      </c>
      <c r="Z172" s="114"/>
      <c r="AA172" s="67" t="s">
        <v>513</v>
      </c>
    </row>
    <row r="173" spans="1:27" s="13" customFormat="1" ht="15" x14ac:dyDescent="0.25">
      <c r="A173" s="78" t="str">
        <f t="shared" si="14"/>
        <v>2007</v>
      </c>
      <c r="B173" s="78" t="str">
        <f t="shared" si="15"/>
        <v>244</v>
      </c>
      <c r="C173" s="78" t="str">
        <f t="shared" si="16"/>
        <v>1/1/2007</v>
      </c>
      <c r="D173" s="78">
        <f t="shared" si="17"/>
        <v>39083</v>
      </c>
      <c r="E173" s="78">
        <f t="shared" si="18"/>
        <v>39326</v>
      </c>
      <c r="F173" s="96">
        <f t="shared" si="19"/>
        <v>39326</v>
      </c>
      <c r="G173" s="40">
        <f t="shared" si="20"/>
        <v>39326</v>
      </c>
      <c r="H173" s="87" t="s">
        <v>1709</v>
      </c>
      <c r="I173" s="117" t="s">
        <v>1710</v>
      </c>
      <c r="J173" s="69" t="s">
        <v>699</v>
      </c>
      <c r="K173" s="68"/>
      <c r="L173" s="117"/>
      <c r="M173" s="117"/>
      <c r="N173" s="117" t="s">
        <v>37</v>
      </c>
      <c r="O173" s="117"/>
      <c r="P173" s="117"/>
      <c r="Q173" s="117"/>
      <c r="R173" s="117"/>
      <c r="S173" s="117"/>
      <c r="T173" s="117"/>
      <c r="U173" s="117"/>
      <c r="V173" s="117"/>
      <c r="W173" s="117" t="s">
        <v>37</v>
      </c>
      <c r="X173" s="68"/>
      <c r="Y173" s="117"/>
      <c r="Z173" s="117"/>
      <c r="AA173" s="85"/>
    </row>
    <row r="174" spans="1:27" s="13" customFormat="1" ht="15" x14ac:dyDescent="0.25">
      <c r="A174" s="114" t="str">
        <f t="shared" si="14"/>
        <v>2007</v>
      </c>
      <c r="B174" s="114" t="str">
        <f t="shared" si="15"/>
        <v>249</v>
      </c>
      <c r="C174" s="114" t="str">
        <f t="shared" si="16"/>
        <v>1/1/2007</v>
      </c>
      <c r="D174" s="114">
        <f t="shared" si="17"/>
        <v>39083</v>
      </c>
      <c r="E174" s="114">
        <f t="shared" si="18"/>
        <v>39331</v>
      </c>
      <c r="F174" s="62">
        <f t="shared" si="19"/>
        <v>39331</v>
      </c>
      <c r="G174" s="40">
        <f t="shared" si="20"/>
        <v>39331</v>
      </c>
      <c r="H174" s="68" t="s">
        <v>1565</v>
      </c>
      <c r="I174" s="117"/>
      <c r="J174" s="69" t="s">
        <v>249</v>
      </c>
      <c r="K174" s="68" t="s">
        <v>37</v>
      </c>
      <c r="L174" s="117"/>
      <c r="M174" s="117"/>
      <c r="N174" s="117"/>
      <c r="O174" s="117"/>
      <c r="P174" s="117"/>
      <c r="Q174" s="117"/>
      <c r="R174" s="117"/>
      <c r="S174" s="117"/>
      <c r="T174" s="117"/>
      <c r="U174" s="117"/>
      <c r="V174" s="117"/>
      <c r="W174" s="117"/>
      <c r="X174" s="68"/>
      <c r="Y174" s="117"/>
      <c r="Z174" s="117"/>
      <c r="AA174" s="86" t="s">
        <v>540</v>
      </c>
    </row>
    <row r="175" spans="1:27" ht="15" x14ac:dyDescent="0.25">
      <c r="A175" s="114" t="str">
        <f t="shared" si="14"/>
        <v>2007</v>
      </c>
      <c r="B175" s="114" t="str">
        <f t="shared" si="15"/>
        <v>268</v>
      </c>
      <c r="C175" s="114" t="str">
        <f t="shared" si="16"/>
        <v>1/1/2007</v>
      </c>
      <c r="D175" s="114">
        <f t="shared" si="17"/>
        <v>39083</v>
      </c>
      <c r="E175" s="114">
        <f t="shared" si="18"/>
        <v>39350</v>
      </c>
      <c r="F175" s="62">
        <f t="shared" si="19"/>
        <v>39350</v>
      </c>
      <c r="G175" s="40">
        <f t="shared" si="20"/>
        <v>39350</v>
      </c>
      <c r="H175" s="116" t="s">
        <v>1567</v>
      </c>
      <c r="I175" s="114" t="s">
        <v>1568</v>
      </c>
      <c r="J175" s="64" t="s">
        <v>357</v>
      </c>
      <c r="K175" s="116" t="s">
        <v>37</v>
      </c>
      <c r="L175" s="114"/>
      <c r="M175" s="114"/>
      <c r="N175" s="114"/>
      <c r="O175" s="114"/>
      <c r="P175" s="114" t="s">
        <v>37</v>
      </c>
      <c r="Q175" s="114" t="s">
        <v>37</v>
      </c>
      <c r="R175" s="114"/>
      <c r="S175" s="114" t="s">
        <v>37</v>
      </c>
      <c r="T175" s="114"/>
      <c r="U175" s="114"/>
      <c r="V175" s="114"/>
      <c r="W175" s="114"/>
      <c r="X175" s="116"/>
      <c r="Y175" s="114" t="s">
        <v>37</v>
      </c>
      <c r="Z175" s="114"/>
      <c r="AA175" s="72" t="s">
        <v>1566</v>
      </c>
    </row>
    <row r="176" spans="1:27" ht="15" x14ac:dyDescent="0.25">
      <c r="A176" s="114" t="str">
        <f t="shared" si="14"/>
        <v>2007</v>
      </c>
      <c r="B176" s="114" t="str">
        <f t="shared" si="15"/>
        <v>270</v>
      </c>
      <c r="C176" s="114" t="str">
        <f t="shared" si="16"/>
        <v>1/1/2007</v>
      </c>
      <c r="D176" s="114">
        <f t="shared" si="17"/>
        <v>39083</v>
      </c>
      <c r="E176" s="114">
        <f t="shared" si="18"/>
        <v>39352</v>
      </c>
      <c r="F176" s="62">
        <f t="shared" si="19"/>
        <v>39352</v>
      </c>
      <c r="G176" s="40">
        <f t="shared" si="20"/>
        <v>39352</v>
      </c>
      <c r="H176" s="66" t="s">
        <v>1691</v>
      </c>
      <c r="I176" s="66" t="s">
        <v>1691</v>
      </c>
      <c r="J176" s="64" t="s">
        <v>740</v>
      </c>
      <c r="K176" s="116"/>
      <c r="L176" s="114" t="s">
        <v>37</v>
      </c>
      <c r="M176" s="114" t="s">
        <v>37</v>
      </c>
      <c r="N176" s="114"/>
      <c r="O176" s="114"/>
      <c r="P176" s="114"/>
      <c r="Q176" s="114"/>
      <c r="R176" s="114"/>
      <c r="S176" s="114"/>
      <c r="T176" s="114"/>
      <c r="U176" s="114"/>
      <c r="V176" s="114"/>
      <c r="W176" s="114" t="s">
        <v>37</v>
      </c>
      <c r="X176" s="116"/>
      <c r="Y176" s="114"/>
      <c r="Z176" s="114"/>
      <c r="AA176" s="67"/>
    </row>
    <row r="177" spans="1:27" s="13" customFormat="1" ht="15" x14ac:dyDescent="0.25">
      <c r="A177" s="114" t="str">
        <f t="shared" si="14"/>
        <v>2007</v>
      </c>
      <c r="B177" s="114" t="str">
        <f t="shared" si="15"/>
        <v>270</v>
      </c>
      <c r="C177" s="114" t="str">
        <f t="shared" si="16"/>
        <v>1/1/2007</v>
      </c>
      <c r="D177" s="114">
        <f t="shared" si="17"/>
        <v>39083</v>
      </c>
      <c r="E177" s="114">
        <f t="shared" si="18"/>
        <v>39352</v>
      </c>
      <c r="F177" s="62">
        <f t="shared" si="19"/>
        <v>39352</v>
      </c>
      <c r="G177" s="40">
        <f t="shared" si="20"/>
        <v>39352</v>
      </c>
      <c r="H177" s="66" t="s">
        <v>1691</v>
      </c>
      <c r="I177" s="114" t="s">
        <v>1691</v>
      </c>
      <c r="J177" s="64" t="s">
        <v>1692</v>
      </c>
      <c r="K177" s="116"/>
      <c r="L177" s="114"/>
      <c r="M177" s="114"/>
      <c r="N177" s="114"/>
      <c r="O177" s="114" t="s">
        <v>37</v>
      </c>
      <c r="P177" s="114"/>
      <c r="Q177" s="114"/>
      <c r="R177" s="114"/>
      <c r="S177" s="114"/>
      <c r="T177" s="114"/>
      <c r="U177" s="114"/>
      <c r="V177" s="114"/>
      <c r="W177" s="114" t="s">
        <v>37</v>
      </c>
      <c r="X177" s="116"/>
      <c r="Y177" s="114"/>
      <c r="Z177" s="114"/>
      <c r="AA177" s="67"/>
    </row>
    <row r="178" spans="1:27" ht="15" x14ac:dyDescent="0.25">
      <c r="A178" s="114" t="str">
        <f t="shared" si="14"/>
        <v>2007</v>
      </c>
      <c r="B178" s="114" t="str">
        <f t="shared" si="15"/>
        <v>270</v>
      </c>
      <c r="C178" s="114" t="str">
        <f t="shared" si="16"/>
        <v>1/1/2007</v>
      </c>
      <c r="D178" s="114">
        <f t="shared" si="17"/>
        <v>39083</v>
      </c>
      <c r="E178" s="114">
        <f t="shared" si="18"/>
        <v>39352</v>
      </c>
      <c r="F178" s="62">
        <f t="shared" si="19"/>
        <v>39352</v>
      </c>
      <c r="G178" s="30">
        <f t="shared" si="20"/>
        <v>39352</v>
      </c>
      <c r="H178" s="117" t="s">
        <v>1691</v>
      </c>
      <c r="I178" s="117"/>
      <c r="J178" s="69" t="s">
        <v>489</v>
      </c>
      <c r="K178" s="68"/>
      <c r="L178" s="117"/>
      <c r="M178" s="117"/>
      <c r="N178" s="117"/>
      <c r="O178" s="117" t="s">
        <v>37</v>
      </c>
      <c r="P178" s="117"/>
      <c r="Q178" s="117"/>
      <c r="R178" s="117"/>
      <c r="S178" s="117"/>
      <c r="T178" s="117"/>
      <c r="U178" s="117"/>
      <c r="V178" s="117"/>
      <c r="W178" s="117"/>
      <c r="X178" s="68"/>
      <c r="Y178" s="117"/>
      <c r="Z178" s="117"/>
      <c r="AA178" s="83" t="s">
        <v>542</v>
      </c>
    </row>
    <row r="179" spans="1:27" ht="15" x14ac:dyDescent="0.25">
      <c r="A179" s="114" t="str">
        <f t="shared" si="14"/>
        <v>2007</v>
      </c>
      <c r="B179" s="114" t="str">
        <f t="shared" si="15"/>
        <v>273</v>
      </c>
      <c r="C179" s="114" t="str">
        <f t="shared" si="16"/>
        <v>1/1/2007</v>
      </c>
      <c r="D179" s="114">
        <f t="shared" si="17"/>
        <v>39083</v>
      </c>
      <c r="E179" s="114">
        <f t="shared" si="18"/>
        <v>39355</v>
      </c>
      <c r="F179" s="62">
        <f t="shared" si="19"/>
        <v>39355</v>
      </c>
      <c r="G179" s="30">
        <f t="shared" si="20"/>
        <v>39355</v>
      </c>
      <c r="H179" s="66" t="s">
        <v>1569</v>
      </c>
      <c r="I179" s="114"/>
      <c r="J179" s="64" t="s">
        <v>2276</v>
      </c>
      <c r="K179" s="116"/>
      <c r="L179" s="114"/>
      <c r="M179" s="114"/>
      <c r="N179" s="114" t="s">
        <v>37</v>
      </c>
      <c r="O179" s="114"/>
      <c r="P179" s="114"/>
      <c r="Q179" s="114" t="s">
        <v>37</v>
      </c>
      <c r="R179" s="114"/>
      <c r="S179" s="114"/>
      <c r="T179" s="114"/>
      <c r="U179" s="114"/>
      <c r="V179" s="114" t="s">
        <v>37</v>
      </c>
      <c r="W179" s="114"/>
      <c r="X179" s="116"/>
      <c r="Y179" s="114" t="s">
        <v>37</v>
      </c>
      <c r="Z179" s="114"/>
      <c r="AA179" s="67" t="s">
        <v>513</v>
      </c>
    </row>
    <row r="180" spans="1:27" s="13" customFormat="1" ht="15" x14ac:dyDescent="0.25">
      <c r="A180" s="114" t="str">
        <f t="shared" si="14"/>
        <v>2007</v>
      </c>
      <c r="B180" s="114" t="str">
        <f t="shared" si="15"/>
        <v>273</v>
      </c>
      <c r="C180" s="114" t="str">
        <f t="shared" si="16"/>
        <v>1/1/2007</v>
      </c>
      <c r="D180" s="114">
        <f t="shared" si="17"/>
        <v>39083</v>
      </c>
      <c r="E180" s="114">
        <f t="shared" si="18"/>
        <v>39355</v>
      </c>
      <c r="F180" s="62">
        <f t="shared" si="19"/>
        <v>39355</v>
      </c>
      <c r="G180" s="62">
        <f t="shared" si="20"/>
        <v>39355</v>
      </c>
      <c r="H180" s="87" t="s">
        <v>1711</v>
      </c>
      <c r="I180" s="117" t="s">
        <v>1712</v>
      </c>
      <c r="J180" s="69" t="s">
        <v>472</v>
      </c>
      <c r="K180" s="68"/>
      <c r="L180" s="117"/>
      <c r="M180" s="117"/>
      <c r="N180" s="117" t="s">
        <v>37</v>
      </c>
      <c r="O180" s="117"/>
      <c r="P180" s="117"/>
      <c r="Q180" s="117"/>
      <c r="R180" s="117"/>
      <c r="S180" s="117"/>
      <c r="T180" s="117"/>
      <c r="U180" s="117"/>
      <c r="V180" s="117"/>
      <c r="W180" s="117" t="s">
        <v>37</v>
      </c>
      <c r="X180" s="68"/>
      <c r="Y180" s="117"/>
      <c r="Z180" s="117"/>
      <c r="AA180" s="85"/>
    </row>
    <row r="181" spans="1:27" s="13" customFormat="1" ht="15" x14ac:dyDescent="0.25">
      <c r="A181" s="114" t="str">
        <f t="shared" si="14"/>
        <v>2007</v>
      </c>
      <c r="B181" s="114" t="str">
        <f t="shared" si="15"/>
        <v>276</v>
      </c>
      <c r="C181" s="114" t="str">
        <f t="shared" si="16"/>
        <v>1/1/2007</v>
      </c>
      <c r="D181" s="114">
        <f t="shared" si="17"/>
        <v>39083</v>
      </c>
      <c r="E181" s="114">
        <f t="shared" si="18"/>
        <v>39358</v>
      </c>
      <c r="F181" s="62">
        <f t="shared" si="19"/>
        <v>39358</v>
      </c>
      <c r="G181" s="62">
        <f t="shared" si="20"/>
        <v>39358</v>
      </c>
      <c r="H181" s="116" t="s">
        <v>1570</v>
      </c>
      <c r="I181" s="114" t="s">
        <v>1571</v>
      </c>
      <c r="J181" s="64" t="s">
        <v>350</v>
      </c>
      <c r="K181" s="116" t="s">
        <v>37</v>
      </c>
      <c r="L181" s="114"/>
      <c r="M181" s="114"/>
      <c r="N181" s="114"/>
      <c r="O181" s="114"/>
      <c r="P181" s="114" t="s">
        <v>37</v>
      </c>
      <c r="Q181" s="114"/>
      <c r="R181" s="114"/>
      <c r="S181" s="114"/>
      <c r="T181" s="114" t="s">
        <v>37</v>
      </c>
      <c r="U181" s="114"/>
      <c r="V181" s="114"/>
      <c r="W181" s="114"/>
      <c r="X181" s="116"/>
      <c r="Y181" s="114" t="s">
        <v>37</v>
      </c>
      <c r="Z181" s="114"/>
      <c r="AA181" s="76"/>
    </row>
    <row r="182" spans="1:27" s="13" customFormat="1" ht="15" x14ac:dyDescent="0.25">
      <c r="A182" s="114" t="str">
        <f t="shared" si="14"/>
        <v>2007</v>
      </c>
      <c r="B182" s="114" t="str">
        <f t="shared" si="15"/>
        <v>277</v>
      </c>
      <c r="C182" s="114" t="str">
        <f t="shared" si="16"/>
        <v>1/1/2007</v>
      </c>
      <c r="D182" s="114">
        <f t="shared" si="17"/>
        <v>39083</v>
      </c>
      <c r="E182" s="114">
        <f t="shared" si="18"/>
        <v>39359</v>
      </c>
      <c r="F182" s="62">
        <f t="shared" si="19"/>
        <v>39359</v>
      </c>
      <c r="G182" s="62">
        <f t="shared" si="20"/>
        <v>39359</v>
      </c>
      <c r="H182" s="87" t="s">
        <v>1713</v>
      </c>
      <c r="I182" s="117" t="s">
        <v>1713</v>
      </c>
      <c r="J182" s="69" t="s">
        <v>413</v>
      </c>
      <c r="K182" s="68"/>
      <c r="L182" s="117"/>
      <c r="M182" s="117"/>
      <c r="N182" s="117" t="s">
        <v>37</v>
      </c>
      <c r="O182" s="117"/>
      <c r="P182" s="117"/>
      <c r="Q182" s="117"/>
      <c r="R182" s="117"/>
      <c r="S182" s="117"/>
      <c r="T182" s="117"/>
      <c r="U182" s="117"/>
      <c r="V182" s="117"/>
      <c r="W182" s="117" t="s">
        <v>37</v>
      </c>
      <c r="X182" s="68"/>
      <c r="Y182" s="117"/>
      <c r="Z182" s="117"/>
      <c r="AA182" s="85"/>
    </row>
    <row r="183" spans="1:27" ht="15" x14ac:dyDescent="0.25">
      <c r="A183" s="114" t="str">
        <f t="shared" si="14"/>
        <v>2007</v>
      </c>
      <c r="B183" s="114" t="str">
        <f t="shared" si="15"/>
        <v>295</v>
      </c>
      <c r="C183" s="114" t="str">
        <f t="shared" si="16"/>
        <v>1/1/2007</v>
      </c>
      <c r="D183" s="114">
        <f t="shared" si="17"/>
        <v>39083</v>
      </c>
      <c r="E183" s="114">
        <f t="shared" si="18"/>
        <v>39377</v>
      </c>
      <c r="F183" s="62">
        <f t="shared" si="19"/>
        <v>39377</v>
      </c>
      <c r="G183" s="62">
        <f t="shared" si="20"/>
        <v>39377</v>
      </c>
      <c r="H183" s="68" t="s">
        <v>1572</v>
      </c>
      <c r="I183" s="117" t="s">
        <v>1573</v>
      </c>
      <c r="J183" s="69" t="s">
        <v>252</v>
      </c>
      <c r="K183" s="68"/>
      <c r="L183" s="117"/>
      <c r="M183" s="117"/>
      <c r="N183" s="117"/>
      <c r="O183" s="117" t="s">
        <v>37</v>
      </c>
      <c r="P183" s="117"/>
      <c r="Q183" s="117"/>
      <c r="R183" s="117"/>
      <c r="S183" s="117"/>
      <c r="T183" s="117" t="s">
        <v>37</v>
      </c>
      <c r="U183" s="117"/>
      <c r="V183" s="117"/>
      <c r="W183" s="117"/>
      <c r="X183" s="68"/>
      <c r="Y183" s="117" t="s">
        <v>37</v>
      </c>
      <c r="Z183" s="117"/>
      <c r="AA183" s="86" t="s">
        <v>508</v>
      </c>
    </row>
    <row r="184" spans="1:27" s="13" customFormat="1" ht="15" x14ac:dyDescent="0.25">
      <c r="A184" s="114" t="str">
        <f t="shared" si="14"/>
        <v>2007</v>
      </c>
      <c r="B184" s="114" t="str">
        <f t="shared" si="15"/>
        <v>305</v>
      </c>
      <c r="C184" s="114" t="str">
        <f t="shared" si="16"/>
        <v>1/1/2007</v>
      </c>
      <c r="D184" s="114">
        <f t="shared" si="17"/>
        <v>39083</v>
      </c>
      <c r="E184" s="114">
        <f t="shared" si="18"/>
        <v>39387</v>
      </c>
      <c r="F184" s="62">
        <f t="shared" si="19"/>
        <v>39387</v>
      </c>
      <c r="G184" s="40">
        <f t="shared" si="20"/>
        <v>39387</v>
      </c>
      <c r="H184" s="87" t="s">
        <v>1714</v>
      </c>
      <c r="I184" s="117" t="s">
        <v>1714</v>
      </c>
      <c r="J184" s="69" t="s">
        <v>1715</v>
      </c>
      <c r="K184" s="68"/>
      <c r="L184" s="117"/>
      <c r="M184" s="117"/>
      <c r="N184" s="117" t="s">
        <v>37</v>
      </c>
      <c r="O184" s="117"/>
      <c r="P184" s="117"/>
      <c r="Q184" s="117"/>
      <c r="R184" s="117"/>
      <c r="S184" s="117"/>
      <c r="T184" s="117"/>
      <c r="U184" s="117"/>
      <c r="V184" s="117"/>
      <c r="W184" s="117" t="s">
        <v>37</v>
      </c>
      <c r="X184" s="68"/>
      <c r="Y184" s="117"/>
      <c r="Z184" s="117"/>
      <c r="AA184" s="85"/>
    </row>
    <row r="185" spans="1:27" s="14" customFormat="1" ht="15" x14ac:dyDescent="0.25">
      <c r="A185" s="114" t="str">
        <f t="shared" si="14"/>
        <v>2007</v>
      </c>
      <c r="B185" s="114" t="str">
        <f t="shared" si="15"/>
        <v>310</v>
      </c>
      <c r="C185" s="114" t="str">
        <f t="shared" si="16"/>
        <v>1/1/2007</v>
      </c>
      <c r="D185" s="114">
        <f t="shared" si="17"/>
        <v>39083</v>
      </c>
      <c r="E185" s="114">
        <f t="shared" si="18"/>
        <v>39392</v>
      </c>
      <c r="F185" s="62">
        <f t="shared" si="19"/>
        <v>39392</v>
      </c>
      <c r="G185" s="62">
        <f t="shared" si="20"/>
        <v>39392</v>
      </c>
      <c r="H185" s="117" t="s">
        <v>1574</v>
      </c>
      <c r="I185" s="117" t="s">
        <v>1575</v>
      </c>
      <c r="J185" s="69" t="s">
        <v>250</v>
      </c>
      <c r="K185" s="68"/>
      <c r="L185" s="117" t="s">
        <v>37</v>
      </c>
      <c r="M185" s="117"/>
      <c r="N185" s="117"/>
      <c r="O185" s="117"/>
      <c r="P185" s="117"/>
      <c r="Q185" s="117"/>
      <c r="R185" s="117"/>
      <c r="S185" s="117"/>
      <c r="T185" s="117"/>
      <c r="U185" s="117"/>
      <c r="V185" s="117"/>
      <c r="W185" s="117"/>
      <c r="X185" s="68"/>
      <c r="Y185" s="117"/>
      <c r="Z185" s="117"/>
      <c r="AA185" s="83"/>
    </row>
    <row r="186" spans="1:27" ht="15" x14ac:dyDescent="0.25">
      <c r="A186" s="114" t="str">
        <f t="shared" si="14"/>
        <v>2007</v>
      </c>
      <c r="B186" s="114" t="str">
        <f t="shared" si="15"/>
        <v>315</v>
      </c>
      <c r="C186" s="114" t="str">
        <f t="shared" si="16"/>
        <v>1/1/2007</v>
      </c>
      <c r="D186" s="114">
        <f t="shared" si="17"/>
        <v>39083</v>
      </c>
      <c r="E186" s="114">
        <f t="shared" si="18"/>
        <v>39397</v>
      </c>
      <c r="F186" s="62">
        <f t="shared" si="19"/>
        <v>39397</v>
      </c>
      <c r="G186" s="62">
        <f t="shared" si="20"/>
        <v>39397</v>
      </c>
      <c r="H186" s="114" t="s">
        <v>1398</v>
      </c>
      <c r="I186" s="98"/>
      <c r="J186" s="65" t="s">
        <v>1106</v>
      </c>
      <c r="K186" s="114" t="s">
        <v>37</v>
      </c>
      <c r="L186" s="114"/>
      <c r="M186" s="114"/>
      <c r="N186" s="114"/>
      <c r="O186" s="114"/>
      <c r="P186" s="114"/>
      <c r="Q186" s="114"/>
      <c r="R186" s="114"/>
      <c r="S186" s="114"/>
      <c r="T186" s="114"/>
      <c r="U186" s="114"/>
      <c r="V186" s="114"/>
      <c r="W186" s="114"/>
      <c r="X186" s="114" t="s">
        <v>37</v>
      </c>
      <c r="Y186" s="114"/>
      <c r="Z186" s="114"/>
      <c r="AA186" s="72"/>
    </row>
    <row r="187" spans="1:27" s="13" customFormat="1" ht="15" x14ac:dyDescent="0.25">
      <c r="A187" s="114" t="str">
        <f t="shared" si="14"/>
        <v>2007</v>
      </c>
      <c r="B187" s="114" t="str">
        <f t="shared" si="15"/>
        <v>318</v>
      </c>
      <c r="C187" s="114" t="str">
        <f t="shared" si="16"/>
        <v>1/1/2007</v>
      </c>
      <c r="D187" s="114">
        <f t="shared" si="17"/>
        <v>39083</v>
      </c>
      <c r="E187" s="114">
        <f t="shared" si="18"/>
        <v>39400</v>
      </c>
      <c r="F187" s="62">
        <f t="shared" si="19"/>
        <v>39400</v>
      </c>
      <c r="G187" s="62">
        <f t="shared" si="20"/>
        <v>39400</v>
      </c>
      <c r="H187" s="68" t="s">
        <v>1579</v>
      </c>
      <c r="I187" s="117"/>
      <c r="J187" s="69" t="s">
        <v>264</v>
      </c>
      <c r="K187" s="68" t="s">
        <v>37</v>
      </c>
      <c r="L187" s="117"/>
      <c r="M187" s="117"/>
      <c r="N187" s="117"/>
      <c r="O187" s="117"/>
      <c r="P187" s="117"/>
      <c r="Q187" s="117"/>
      <c r="R187" s="117"/>
      <c r="S187" s="117"/>
      <c r="T187" s="117"/>
      <c r="U187" s="117"/>
      <c r="V187" s="117"/>
      <c r="W187" s="117"/>
      <c r="X187" s="68"/>
      <c r="Y187" s="117"/>
      <c r="Z187" s="117"/>
      <c r="AA187" s="83"/>
    </row>
    <row r="188" spans="1:27" s="13" customFormat="1" ht="15" x14ac:dyDescent="0.25">
      <c r="A188" s="114" t="str">
        <f t="shared" si="14"/>
        <v>2007</v>
      </c>
      <c r="B188" s="114" t="str">
        <f t="shared" si="15"/>
        <v>330</v>
      </c>
      <c r="C188" s="114" t="str">
        <f t="shared" si="16"/>
        <v>1/1/2007</v>
      </c>
      <c r="D188" s="114">
        <f t="shared" si="17"/>
        <v>39083</v>
      </c>
      <c r="E188" s="114">
        <f t="shared" si="18"/>
        <v>39412</v>
      </c>
      <c r="F188" s="62">
        <f t="shared" si="19"/>
        <v>39412</v>
      </c>
      <c r="G188" s="62">
        <f t="shared" si="20"/>
        <v>39412</v>
      </c>
      <c r="H188" s="87" t="s">
        <v>1716</v>
      </c>
      <c r="I188" s="117" t="s">
        <v>1716</v>
      </c>
      <c r="J188" s="69" t="s">
        <v>710</v>
      </c>
      <c r="K188" s="68"/>
      <c r="L188" s="117"/>
      <c r="M188" s="117"/>
      <c r="N188" s="117" t="s">
        <v>37</v>
      </c>
      <c r="O188" s="117"/>
      <c r="P188" s="117"/>
      <c r="Q188" s="117"/>
      <c r="R188" s="117"/>
      <c r="S188" s="117"/>
      <c r="T188" s="117"/>
      <c r="U188" s="117"/>
      <c r="V188" s="117"/>
      <c r="W188" s="117" t="s">
        <v>37</v>
      </c>
      <c r="X188" s="68"/>
      <c r="Y188" s="117"/>
      <c r="Z188" s="117"/>
      <c r="AA188" s="85"/>
    </row>
    <row r="189" spans="1:27" ht="15" x14ac:dyDescent="0.25">
      <c r="A189" s="114" t="str">
        <f t="shared" si="14"/>
        <v>2007</v>
      </c>
      <c r="B189" s="114" t="str">
        <f t="shared" si="15"/>
        <v>331</v>
      </c>
      <c r="C189" s="114" t="str">
        <f t="shared" si="16"/>
        <v>1/1/2007</v>
      </c>
      <c r="D189" s="114">
        <f t="shared" si="17"/>
        <v>39083</v>
      </c>
      <c r="E189" s="114">
        <f t="shared" si="18"/>
        <v>39413</v>
      </c>
      <c r="F189" s="62">
        <f t="shared" si="19"/>
        <v>39413</v>
      </c>
      <c r="G189" s="62">
        <f t="shared" si="20"/>
        <v>39413</v>
      </c>
      <c r="H189" s="68" t="s">
        <v>1580</v>
      </c>
      <c r="I189" s="117"/>
      <c r="J189" s="69" t="s">
        <v>253</v>
      </c>
      <c r="K189" s="68" t="s">
        <v>37</v>
      </c>
      <c r="L189" s="117"/>
      <c r="M189" s="117"/>
      <c r="N189" s="117"/>
      <c r="O189" s="117"/>
      <c r="P189" s="117"/>
      <c r="Q189" s="117"/>
      <c r="R189" s="117"/>
      <c r="S189" s="117"/>
      <c r="T189" s="117"/>
      <c r="U189" s="117"/>
      <c r="V189" s="117"/>
      <c r="W189" s="117"/>
      <c r="X189" s="68"/>
      <c r="Y189" s="117"/>
      <c r="Z189" s="117"/>
      <c r="AA189" s="83"/>
    </row>
    <row r="190" spans="1:27" s="13" customFormat="1" ht="15" x14ac:dyDescent="0.25">
      <c r="A190" s="114" t="str">
        <f t="shared" si="14"/>
        <v>2007</v>
      </c>
      <c r="B190" s="114" t="str">
        <f t="shared" si="15"/>
        <v>332</v>
      </c>
      <c r="C190" s="114" t="str">
        <f t="shared" si="16"/>
        <v>1/1/2007</v>
      </c>
      <c r="D190" s="114">
        <f t="shared" si="17"/>
        <v>39083</v>
      </c>
      <c r="E190" s="114">
        <f t="shared" si="18"/>
        <v>39414</v>
      </c>
      <c r="F190" s="62">
        <f t="shared" si="19"/>
        <v>39414</v>
      </c>
      <c r="G190" s="62">
        <f t="shared" si="20"/>
        <v>39414</v>
      </c>
      <c r="H190" s="116" t="s">
        <v>1576</v>
      </c>
      <c r="I190" s="114" t="s">
        <v>1577</v>
      </c>
      <c r="J190" s="64" t="s">
        <v>358</v>
      </c>
      <c r="K190" s="116" t="s">
        <v>37</v>
      </c>
      <c r="L190" s="114"/>
      <c r="M190" s="114"/>
      <c r="N190" s="114"/>
      <c r="O190" s="114"/>
      <c r="P190" s="114" t="s">
        <v>37</v>
      </c>
      <c r="Q190" s="114" t="s">
        <v>37</v>
      </c>
      <c r="R190" s="114"/>
      <c r="S190" s="114" t="s">
        <v>37</v>
      </c>
      <c r="T190" s="114"/>
      <c r="U190" s="114"/>
      <c r="V190" s="114"/>
      <c r="W190" s="114"/>
      <c r="X190" s="116"/>
      <c r="Y190" s="114" t="s">
        <v>37</v>
      </c>
      <c r="Z190" s="114"/>
      <c r="AA190" s="72" t="s">
        <v>1578</v>
      </c>
    </row>
    <row r="191" spans="1:27" s="13" customFormat="1" ht="15" x14ac:dyDescent="0.25">
      <c r="A191" s="114" t="str">
        <f t="shared" si="14"/>
        <v>2007</v>
      </c>
      <c r="B191" s="114" t="str">
        <f t="shared" si="15"/>
        <v>348</v>
      </c>
      <c r="C191" s="114" t="str">
        <f t="shared" si="16"/>
        <v>1/1/2007</v>
      </c>
      <c r="D191" s="114">
        <f t="shared" si="17"/>
        <v>39083</v>
      </c>
      <c r="E191" s="114">
        <f t="shared" si="18"/>
        <v>39430</v>
      </c>
      <c r="F191" s="62">
        <f t="shared" si="19"/>
        <v>39430</v>
      </c>
      <c r="G191" s="40">
        <f t="shared" si="20"/>
        <v>39430</v>
      </c>
      <c r="H191" s="68" t="s">
        <v>1581</v>
      </c>
      <c r="I191" s="117"/>
      <c r="J191" s="69" t="s">
        <v>265</v>
      </c>
      <c r="K191" s="68" t="s">
        <v>37</v>
      </c>
      <c r="L191" s="117"/>
      <c r="M191" s="117"/>
      <c r="N191" s="117"/>
      <c r="O191" s="117"/>
      <c r="P191" s="117"/>
      <c r="Q191" s="117"/>
      <c r="R191" s="117"/>
      <c r="S191" s="117"/>
      <c r="T191" s="117"/>
      <c r="U191" s="117"/>
      <c r="V191" s="117"/>
      <c r="W191" s="117"/>
      <c r="X191" s="68"/>
      <c r="Y191" s="117"/>
      <c r="Z191" s="117"/>
      <c r="AA191" s="86" t="s">
        <v>544</v>
      </c>
    </row>
    <row r="192" spans="1:27" ht="24" x14ac:dyDescent="0.25">
      <c r="A192" s="114" t="str">
        <f t="shared" si="14"/>
        <v>2007</v>
      </c>
      <c r="B192" s="114" t="str">
        <f t="shared" si="15"/>
        <v>355</v>
      </c>
      <c r="C192" s="114" t="str">
        <f t="shared" si="16"/>
        <v>1/1/2007</v>
      </c>
      <c r="D192" s="114">
        <f t="shared" si="17"/>
        <v>39083</v>
      </c>
      <c r="E192" s="114">
        <f t="shared" si="18"/>
        <v>39437</v>
      </c>
      <c r="F192" s="62">
        <f t="shared" si="19"/>
        <v>39437</v>
      </c>
      <c r="G192" s="62">
        <f t="shared" si="20"/>
        <v>39437</v>
      </c>
      <c r="H192" s="68" t="s">
        <v>1582</v>
      </c>
      <c r="I192" s="117" t="s">
        <v>1584</v>
      </c>
      <c r="J192" s="69" t="s">
        <v>1195</v>
      </c>
      <c r="K192" s="68" t="s">
        <v>37</v>
      </c>
      <c r="L192" s="117"/>
      <c r="M192" s="117"/>
      <c r="N192" s="117"/>
      <c r="O192" s="117"/>
      <c r="P192" s="117"/>
      <c r="Q192" s="117" t="s">
        <v>37</v>
      </c>
      <c r="R192" s="117"/>
      <c r="S192" s="117"/>
      <c r="T192" s="117" t="s">
        <v>37</v>
      </c>
      <c r="U192" s="117"/>
      <c r="V192" s="117" t="s">
        <v>37</v>
      </c>
      <c r="W192" s="117"/>
      <c r="X192" s="68"/>
      <c r="Y192" s="117"/>
      <c r="Z192" s="117"/>
      <c r="AA192" s="72" t="s">
        <v>1585</v>
      </c>
    </row>
    <row r="193" spans="1:27" ht="15.75" thickBot="1" x14ac:dyDescent="0.3">
      <c r="A193" s="114" t="str">
        <f t="shared" si="14"/>
        <v>2007</v>
      </c>
      <c r="B193" s="114" t="str">
        <f t="shared" si="15"/>
        <v>355</v>
      </c>
      <c r="C193" s="114" t="str">
        <f t="shared" si="16"/>
        <v>1/1/2007</v>
      </c>
      <c r="D193" s="114">
        <f t="shared" si="17"/>
        <v>39083</v>
      </c>
      <c r="E193" s="114">
        <f t="shared" si="18"/>
        <v>39437</v>
      </c>
      <c r="F193" s="62">
        <f t="shared" si="19"/>
        <v>39437</v>
      </c>
      <c r="G193" s="97">
        <f t="shared" si="20"/>
        <v>39437</v>
      </c>
      <c r="H193" s="94" t="s">
        <v>1717</v>
      </c>
      <c r="I193" s="118" t="s">
        <v>1717</v>
      </c>
      <c r="J193" s="93" t="s">
        <v>1718</v>
      </c>
      <c r="K193" s="92"/>
      <c r="L193" s="118"/>
      <c r="M193" s="118"/>
      <c r="N193" s="118" t="s">
        <v>37</v>
      </c>
      <c r="O193" s="118"/>
      <c r="P193" s="118"/>
      <c r="Q193" s="118"/>
      <c r="R193" s="118"/>
      <c r="S193" s="118"/>
      <c r="T193" s="118"/>
      <c r="U193" s="118"/>
      <c r="V193" s="118"/>
      <c r="W193" s="118" t="s">
        <v>37</v>
      </c>
      <c r="X193" s="92"/>
      <c r="Y193" s="118"/>
      <c r="Z193" s="118"/>
      <c r="AA193" s="95"/>
    </row>
    <row r="194" spans="1:27" ht="15" x14ac:dyDescent="0.25">
      <c r="A194" s="114" t="str">
        <f t="shared" ref="A194:A232" si="21">LEFT(H194,4)</f>
        <v>2008</v>
      </c>
      <c r="B194" s="114" t="str">
        <f t="shared" ref="B194:B232" si="22">MID(H194,6,3)</f>
        <v>007</v>
      </c>
      <c r="C194" s="114" t="str">
        <f t="shared" ref="C194:C232" si="23">"1/1/"&amp;A194</f>
        <v>1/1/2008</v>
      </c>
      <c r="D194" s="114">
        <f t="shared" ref="D194:D232" si="24">DATEVALUE(C194)</f>
        <v>39448</v>
      </c>
      <c r="E194" s="114">
        <f t="shared" ref="E194:E232" si="25">D194+B194-1</f>
        <v>39454</v>
      </c>
      <c r="F194" s="62">
        <f t="shared" ref="F194:F232" si="26">E194</f>
        <v>39454</v>
      </c>
      <c r="G194" s="96">
        <f t="shared" ref="G194:G257" si="27">DATEVALUE("1/1/"&amp;LEFT(H194,4))+MID(H194,6,3)-1</f>
        <v>39454</v>
      </c>
      <c r="H194" s="91" t="s">
        <v>54</v>
      </c>
      <c r="I194" s="89" t="s">
        <v>89</v>
      </c>
      <c r="J194" s="90" t="s">
        <v>379</v>
      </c>
      <c r="K194" s="91"/>
      <c r="L194" s="89"/>
      <c r="M194" s="89"/>
      <c r="N194" s="89" t="s">
        <v>37</v>
      </c>
      <c r="O194" s="89"/>
      <c r="P194" s="89"/>
      <c r="Q194" s="89"/>
      <c r="R194" s="89"/>
      <c r="S194" s="89"/>
      <c r="T194" s="89"/>
      <c r="U194" s="89"/>
      <c r="V194" s="89"/>
      <c r="W194" s="89"/>
      <c r="X194" s="91"/>
      <c r="Y194" s="89"/>
      <c r="Z194" s="89"/>
      <c r="AA194" s="102"/>
    </row>
    <row r="195" spans="1:27" s="13" customFormat="1" ht="15" x14ac:dyDescent="0.25">
      <c r="A195" s="114" t="str">
        <f t="shared" si="21"/>
        <v>2008</v>
      </c>
      <c r="B195" s="114" t="str">
        <f t="shared" si="22"/>
        <v>014</v>
      </c>
      <c r="C195" s="114" t="str">
        <f t="shared" si="23"/>
        <v>1/1/2008</v>
      </c>
      <c r="D195" s="114">
        <f t="shared" si="24"/>
        <v>39448</v>
      </c>
      <c r="E195" s="114">
        <f t="shared" si="25"/>
        <v>39461</v>
      </c>
      <c r="F195" s="62">
        <f t="shared" si="26"/>
        <v>39461</v>
      </c>
      <c r="G195" s="62">
        <f t="shared" si="27"/>
        <v>39461</v>
      </c>
      <c r="H195" s="66" t="s">
        <v>1719</v>
      </c>
      <c r="I195" s="114" t="s">
        <v>1720</v>
      </c>
      <c r="J195" s="64" t="s">
        <v>2277</v>
      </c>
      <c r="K195" s="116"/>
      <c r="L195" s="114"/>
      <c r="M195" s="114"/>
      <c r="N195" s="114" t="s">
        <v>37</v>
      </c>
      <c r="O195" s="114"/>
      <c r="P195" s="114"/>
      <c r="Q195" s="114" t="s">
        <v>37</v>
      </c>
      <c r="R195" s="114"/>
      <c r="S195" s="114"/>
      <c r="T195" s="114"/>
      <c r="U195" s="114"/>
      <c r="V195" s="114" t="s">
        <v>37</v>
      </c>
      <c r="W195" s="114"/>
      <c r="X195" s="116"/>
      <c r="Y195" s="114" t="s">
        <v>37</v>
      </c>
      <c r="Z195" s="114"/>
      <c r="AA195" s="67" t="s">
        <v>513</v>
      </c>
    </row>
    <row r="196" spans="1:27" s="13" customFormat="1" ht="15" x14ac:dyDescent="0.25">
      <c r="A196" s="114" t="str">
        <f t="shared" si="21"/>
        <v>2008</v>
      </c>
      <c r="B196" s="114" t="str">
        <f t="shared" si="22"/>
        <v>014</v>
      </c>
      <c r="C196" s="114" t="str">
        <f t="shared" si="23"/>
        <v>1/1/2008</v>
      </c>
      <c r="D196" s="114">
        <f t="shared" si="24"/>
        <v>39448</v>
      </c>
      <c r="E196" s="114">
        <f t="shared" si="25"/>
        <v>39461</v>
      </c>
      <c r="F196" s="62">
        <f t="shared" si="26"/>
        <v>39461</v>
      </c>
      <c r="G196" s="62">
        <f t="shared" si="27"/>
        <v>39461</v>
      </c>
      <c r="H196" s="87" t="s">
        <v>1808</v>
      </c>
      <c r="I196" s="117" t="s">
        <v>1808</v>
      </c>
      <c r="J196" s="69" t="s">
        <v>478</v>
      </c>
      <c r="K196" s="68"/>
      <c r="L196" s="117"/>
      <c r="M196" s="117"/>
      <c r="N196" s="117" t="s">
        <v>37</v>
      </c>
      <c r="O196" s="117"/>
      <c r="P196" s="117"/>
      <c r="Q196" s="117"/>
      <c r="R196" s="117"/>
      <c r="S196" s="117"/>
      <c r="T196" s="117"/>
      <c r="U196" s="117"/>
      <c r="V196" s="117"/>
      <c r="W196" s="117" t="s">
        <v>37</v>
      </c>
      <c r="X196" s="68"/>
      <c r="Y196" s="117"/>
      <c r="Z196" s="117"/>
      <c r="AA196" s="85"/>
    </row>
    <row r="197" spans="1:27" ht="15" x14ac:dyDescent="0.25">
      <c r="A197" s="114" t="str">
        <f t="shared" si="21"/>
        <v>2008</v>
      </c>
      <c r="B197" s="114" t="str">
        <f t="shared" si="22"/>
        <v>014</v>
      </c>
      <c r="C197" s="114" t="str">
        <f t="shared" si="23"/>
        <v>1/1/2008</v>
      </c>
      <c r="D197" s="114">
        <f t="shared" si="24"/>
        <v>39448</v>
      </c>
      <c r="E197" s="114">
        <f t="shared" si="25"/>
        <v>39461</v>
      </c>
      <c r="F197" s="62">
        <f t="shared" si="26"/>
        <v>39461</v>
      </c>
      <c r="G197" s="62">
        <f t="shared" si="27"/>
        <v>39461</v>
      </c>
      <c r="H197" s="87" t="s">
        <v>1809</v>
      </c>
      <c r="I197" s="117" t="s">
        <v>1810</v>
      </c>
      <c r="J197" s="69" t="s">
        <v>718</v>
      </c>
      <c r="K197" s="68"/>
      <c r="L197" s="117"/>
      <c r="M197" s="117"/>
      <c r="N197" s="117" t="s">
        <v>37</v>
      </c>
      <c r="O197" s="117"/>
      <c r="P197" s="117"/>
      <c r="Q197" s="117"/>
      <c r="R197" s="117"/>
      <c r="S197" s="117"/>
      <c r="T197" s="117"/>
      <c r="U197" s="117"/>
      <c r="V197" s="117"/>
      <c r="W197" s="117" t="s">
        <v>37</v>
      </c>
      <c r="X197" s="68"/>
      <c r="Y197" s="117"/>
      <c r="Z197" s="117"/>
      <c r="AA197" s="85"/>
    </row>
    <row r="198" spans="1:27" s="13" customFormat="1" ht="15" x14ac:dyDescent="0.25">
      <c r="A198" s="114" t="str">
        <f t="shared" si="21"/>
        <v>2008</v>
      </c>
      <c r="B198" s="114" t="str">
        <f t="shared" si="22"/>
        <v>023</v>
      </c>
      <c r="C198" s="114" t="str">
        <f t="shared" si="23"/>
        <v>1/1/2008</v>
      </c>
      <c r="D198" s="114">
        <f t="shared" si="24"/>
        <v>39448</v>
      </c>
      <c r="E198" s="114">
        <f t="shared" si="25"/>
        <v>39470</v>
      </c>
      <c r="F198" s="62">
        <f t="shared" si="26"/>
        <v>39470</v>
      </c>
      <c r="G198" s="30">
        <f t="shared" si="27"/>
        <v>39470</v>
      </c>
      <c r="H198" s="116" t="s">
        <v>1596</v>
      </c>
      <c r="I198" s="114" t="s">
        <v>1597</v>
      </c>
      <c r="J198" s="64" t="s">
        <v>359</v>
      </c>
      <c r="K198" s="116" t="s">
        <v>37</v>
      </c>
      <c r="L198" s="114"/>
      <c r="M198" s="114"/>
      <c r="N198" s="114"/>
      <c r="O198" s="114"/>
      <c r="P198" s="114" t="s">
        <v>37</v>
      </c>
      <c r="Q198" s="114" t="s">
        <v>37</v>
      </c>
      <c r="R198" s="114"/>
      <c r="S198" s="114" t="s">
        <v>37</v>
      </c>
      <c r="T198" s="114"/>
      <c r="U198" s="114"/>
      <c r="V198" s="114"/>
      <c r="W198" s="114"/>
      <c r="X198" s="116"/>
      <c r="Y198" s="114" t="s">
        <v>37</v>
      </c>
      <c r="Z198" s="114"/>
      <c r="AA198" s="72" t="s">
        <v>556</v>
      </c>
    </row>
    <row r="199" spans="1:27" ht="15" x14ac:dyDescent="0.25">
      <c r="A199" s="114" t="str">
        <f t="shared" si="21"/>
        <v>2008</v>
      </c>
      <c r="B199" s="114" t="str">
        <f t="shared" si="22"/>
        <v>023</v>
      </c>
      <c r="C199" s="114" t="str">
        <f t="shared" si="23"/>
        <v>1/1/2008</v>
      </c>
      <c r="D199" s="114">
        <f t="shared" si="24"/>
        <v>39448</v>
      </c>
      <c r="E199" s="114">
        <f t="shared" si="25"/>
        <v>39470</v>
      </c>
      <c r="F199" s="62">
        <f t="shared" si="26"/>
        <v>39470</v>
      </c>
      <c r="G199" s="62">
        <f t="shared" si="27"/>
        <v>39470</v>
      </c>
      <c r="H199" s="87" t="s">
        <v>1790</v>
      </c>
      <c r="I199" s="117"/>
      <c r="J199" s="69" t="s">
        <v>443</v>
      </c>
      <c r="K199" s="68" t="s">
        <v>37</v>
      </c>
      <c r="L199" s="117"/>
      <c r="M199" s="117"/>
      <c r="N199" s="117"/>
      <c r="O199" s="117"/>
      <c r="P199" s="117"/>
      <c r="Q199" s="117"/>
      <c r="R199" s="117"/>
      <c r="S199" s="117"/>
      <c r="T199" s="117"/>
      <c r="U199" s="117"/>
      <c r="V199" s="117"/>
      <c r="W199" s="117"/>
      <c r="X199" s="68"/>
      <c r="Y199" s="117"/>
      <c r="Z199" s="117"/>
      <c r="AA199" s="86" t="s">
        <v>1789</v>
      </c>
    </row>
    <row r="200" spans="1:27" s="13" customFormat="1" ht="15" x14ac:dyDescent="0.25">
      <c r="A200" s="114" t="str">
        <f t="shared" si="21"/>
        <v>2008</v>
      </c>
      <c r="B200" s="114" t="str">
        <f t="shared" si="22"/>
        <v>024</v>
      </c>
      <c r="C200" s="114" t="str">
        <f t="shared" si="23"/>
        <v>1/1/2008</v>
      </c>
      <c r="D200" s="114">
        <f t="shared" si="24"/>
        <v>39448</v>
      </c>
      <c r="E200" s="114">
        <f t="shared" si="25"/>
        <v>39471</v>
      </c>
      <c r="F200" s="62">
        <f t="shared" si="26"/>
        <v>39471</v>
      </c>
      <c r="G200" s="30">
        <f t="shared" si="27"/>
        <v>39471</v>
      </c>
      <c r="H200" s="87" t="s">
        <v>1791</v>
      </c>
      <c r="I200" s="117"/>
      <c r="J200" s="69" t="s">
        <v>443</v>
      </c>
      <c r="K200" s="68" t="s">
        <v>37</v>
      </c>
      <c r="L200" s="117"/>
      <c r="M200" s="117"/>
      <c r="N200" s="117"/>
      <c r="O200" s="117"/>
      <c r="P200" s="117"/>
      <c r="Q200" s="117"/>
      <c r="R200" s="117"/>
      <c r="S200" s="117"/>
      <c r="T200" s="117"/>
      <c r="U200" s="117"/>
      <c r="V200" s="117"/>
      <c r="W200" s="117"/>
      <c r="X200" s="68"/>
      <c r="Y200" s="117"/>
      <c r="Z200" s="117"/>
      <c r="AA200" s="86" t="s">
        <v>1792</v>
      </c>
    </row>
    <row r="201" spans="1:27" s="13" customFormat="1" ht="24" x14ac:dyDescent="0.25">
      <c r="A201" s="114" t="str">
        <f t="shared" si="21"/>
        <v>2008</v>
      </c>
      <c r="B201" s="114" t="str">
        <f t="shared" si="22"/>
        <v>030</v>
      </c>
      <c r="C201" s="114" t="str">
        <f t="shared" si="23"/>
        <v>1/1/2008</v>
      </c>
      <c r="D201" s="114">
        <f t="shared" si="24"/>
        <v>39448</v>
      </c>
      <c r="E201" s="114">
        <f t="shared" si="25"/>
        <v>39477</v>
      </c>
      <c r="F201" s="62">
        <f t="shared" si="26"/>
        <v>39477</v>
      </c>
      <c r="G201" s="62">
        <f t="shared" si="27"/>
        <v>39477</v>
      </c>
      <c r="H201" s="68" t="s">
        <v>1722</v>
      </c>
      <c r="I201" s="117"/>
      <c r="J201" s="69" t="s">
        <v>419</v>
      </c>
      <c r="K201" s="68" t="s">
        <v>37</v>
      </c>
      <c r="L201" s="117"/>
      <c r="M201" s="117"/>
      <c r="N201" s="117"/>
      <c r="O201" s="117"/>
      <c r="P201" s="117"/>
      <c r="Q201" s="117"/>
      <c r="R201" s="117"/>
      <c r="S201" s="117"/>
      <c r="T201" s="117"/>
      <c r="U201" s="117"/>
      <c r="V201" s="117"/>
      <c r="W201" s="117"/>
      <c r="X201" s="68"/>
      <c r="Y201" s="117"/>
      <c r="Z201" s="117"/>
      <c r="AA201" s="83" t="s">
        <v>487</v>
      </c>
    </row>
    <row r="202" spans="1:27" s="13" customFormat="1" ht="24" x14ac:dyDescent="0.25">
      <c r="A202" s="114" t="str">
        <f t="shared" si="21"/>
        <v>2008</v>
      </c>
      <c r="B202" s="114" t="str">
        <f t="shared" si="22"/>
        <v>030</v>
      </c>
      <c r="C202" s="114" t="str">
        <f t="shared" si="23"/>
        <v>1/1/2008</v>
      </c>
      <c r="D202" s="114">
        <f t="shared" si="24"/>
        <v>39448</v>
      </c>
      <c r="E202" s="114">
        <f t="shared" si="25"/>
        <v>39477</v>
      </c>
      <c r="F202" s="62">
        <f t="shared" si="26"/>
        <v>39477</v>
      </c>
      <c r="G202" s="62">
        <f t="shared" si="27"/>
        <v>39477</v>
      </c>
      <c r="H202" s="68" t="s">
        <v>1722</v>
      </c>
      <c r="I202" s="117"/>
      <c r="J202" s="69" t="s">
        <v>418</v>
      </c>
      <c r="K202" s="68" t="s">
        <v>37</v>
      </c>
      <c r="L202" s="117"/>
      <c r="M202" s="117"/>
      <c r="N202" s="117"/>
      <c r="O202" s="117"/>
      <c r="P202" s="117"/>
      <c r="Q202" s="117"/>
      <c r="R202" s="117"/>
      <c r="S202" s="117"/>
      <c r="T202" s="117"/>
      <c r="U202" s="117"/>
      <c r="V202" s="117"/>
      <c r="W202" s="117"/>
      <c r="X202" s="68"/>
      <c r="Y202" s="117"/>
      <c r="Z202" s="117"/>
      <c r="AA202" s="83" t="s">
        <v>487</v>
      </c>
    </row>
    <row r="203" spans="1:27" s="13" customFormat="1" ht="15" x14ac:dyDescent="0.25">
      <c r="A203" s="114" t="str">
        <f t="shared" si="21"/>
        <v>2008</v>
      </c>
      <c r="B203" s="114" t="str">
        <f t="shared" si="22"/>
        <v>042</v>
      </c>
      <c r="C203" s="114" t="str">
        <f t="shared" si="23"/>
        <v>1/1/2008</v>
      </c>
      <c r="D203" s="114">
        <f t="shared" si="24"/>
        <v>39448</v>
      </c>
      <c r="E203" s="114">
        <f t="shared" si="25"/>
        <v>39489</v>
      </c>
      <c r="F203" s="62">
        <f t="shared" si="26"/>
        <v>39489</v>
      </c>
      <c r="G203" s="62">
        <f t="shared" si="27"/>
        <v>39489</v>
      </c>
      <c r="H203" s="68" t="s">
        <v>1724</v>
      </c>
      <c r="I203" s="117" t="s">
        <v>1725</v>
      </c>
      <c r="J203" s="69" t="s">
        <v>1728</v>
      </c>
      <c r="K203" s="68" t="s">
        <v>37</v>
      </c>
      <c r="L203" s="117"/>
      <c r="M203" s="117"/>
      <c r="N203" s="117"/>
      <c r="O203" s="117"/>
      <c r="P203" s="117"/>
      <c r="Q203" s="117" t="s">
        <v>37</v>
      </c>
      <c r="R203" s="117"/>
      <c r="S203" s="117"/>
      <c r="T203" s="117"/>
      <c r="U203" s="117"/>
      <c r="V203" s="117"/>
      <c r="W203" s="117"/>
      <c r="X203" s="68"/>
      <c r="Y203" s="117"/>
      <c r="Z203" s="117"/>
      <c r="AA203" s="83" t="s">
        <v>602</v>
      </c>
    </row>
    <row r="204" spans="1:27" s="13" customFormat="1" ht="15" x14ac:dyDescent="0.25">
      <c r="A204" s="114" t="str">
        <f t="shared" si="21"/>
        <v>2008</v>
      </c>
      <c r="B204" s="114" t="str">
        <f t="shared" si="22"/>
        <v>043</v>
      </c>
      <c r="C204" s="114" t="str">
        <f t="shared" si="23"/>
        <v>1/1/2008</v>
      </c>
      <c r="D204" s="114">
        <f t="shared" si="24"/>
        <v>39448</v>
      </c>
      <c r="E204" s="114">
        <f t="shared" si="25"/>
        <v>39490</v>
      </c>
      <c r="F204" s="62">
        <f t="shared" si="26"/>
        <v>39490</v>
      </c>
      <c r="G204" s="62">
        <f t="shared" si="27"/>
        <v>39490</v>
      </c>
      <c r="H204" s="68" t="s">
        <v>1726</v>
      </c>
      <c r="I204" s="117" t="s">
        <v>1727</v>
      </c>
      <c r="J204" s="69" t="s">
        <v>1729</v>
      </c>
      <c r="K204" s="68" t="s">
        <v>37</v>
      </c>
      <c r="L204" s="117"/>
      <c r="M204" s="117"/>
      <c r="N204" s="117"/>
      <c r="O204" s="117"/>
      <c r="P204" s="117"/>
      <c r="Q204" s="117" t="s">
        <v>37</v>
      </c>
      <c r="R204" s="117"/>
      <c r="S204" s="117"/>
      <c r="T204" s="117"/>
      <c r="U204" s="117"/>
      <c r="V204" s="117"/>
      <c r="W204" s="117"/>
      <c r="X204" s="68"/>
      <c r="Y204" s="117"/>
      <c r="Z204" s="117"/>
      <c r="AA204" s="83" t="s">
        <v>602</v>
      </c>
    </row>
    <row r="205" spans="1:27" ht="24" x14ac:dyDescent="0.25">
      <c r="A205" s="114" t="str">
        <f t="shared" si="21"/>
        <v>2008</v>
      </c>
      <c r="B205" s="114" t="str">
        <f t="shared" si="22"/>
        <v>044</v>
      </c>
      <c r="C205" s="114" t="str">
        <f t="shared" si="23"/>
        <v>1/1/2008</v>
      </c>
      <c r="D205" s="114">
        <f t="shared" si="24"/>
        <v>39448</v>
      </c>
      <c r="E205" s="114">
        <f t="shared" si="25"/>
        <v>39491</v>
      </c>
      <c r="F205" s="62">
        <f t="shared" si="26"/>
        <v>39491</v>
      </c>
      <c r="G205" s="62">
        <f t="shared" si="27"/>
        <v>39491</v>
      </c>
      <c r="H205" s="68" t="s">
        <v>1723</v>
      </c>
      <c r="I205" s="117"/>
      <c r="J205" s="69" t="s">
        <v>421</v>
      </c>
      <c r="K205" s="68" t="s">
        <v>37</v>
      </c>
      <c r="L205" s="117"/>
      <c r="M205" s="117"/>
      <c r="N205" s="117"/>
      <c r="O205" s="117"/>
      <c r="P205" s="117"/>
      <c r="Q205" s="117"/>
      <c r="R205" s="117"/>
      <c r="S205" s="117"/>
      <c r="T205" s="117"/>
      <c r="U205" s="117"/>
      <c r="V205" s="117"/>
      <c r="W205" s="117"/>
      <c r="X205" s="68"/>
      <c r="Y205" s="117"/>
      <c r="Z205" s="117"/>
      <c r="AA205" s="83" t="s">
        <v>487</v>
      </c>
    </row>
    <row r="206" spans="1:27" s="13" customFormat="1" ht="24" x14ac:dyDescent="0.25">
      <c r="A206" s="114" t="str">
        <f t="shared" si="21"/>
        <v>2008</v>
      </c>
      <c r="B206" s="114" t="str">
        <f t="shared" si="22"/>
        <v>044</v>
      </c>
      <c r="C206" s="114" t="str">
        <f t="shared" si="23"/>
        <v>1/1/2008</v>
      </c>
      <c r="D206" s="114">
        <f t="shared" si="24"/>
        <v>39448</v>
      </c>
      <c r="E206" s="114">
        <f t="shared" si="25"/>
        <v>39491</v>
      </c>
      <c r="F206" s="62">
        <f t="shared" si="26"/>
        <v>39491</v>
      </c>
      <c r="G206" s="62">
        <f t="shared" si="27"/>
        <v>39491</v>
      </c>
      <c r="H206" s="68" t="s">
        <v>1723</v>
      </c>
      <c r="I206" s="117"/>
      <c r="J206" s="69" t="s">
        <v>422</v>
      </c>
      <c r="K206" s="68" t="s">
        <v>37</v>
      </c>
      <c r="L206" s="117"/>
      <c r="M206" s="117"/>
      <c r="N206" s="117"/>
      <c r="O206" s="117"/>
      <c r="P206" s="117"/>
      <c r="Q206" s="117"/>
      <c r="R206" s="117"/>
      <c r="S206" s="117"/>
      <c r="T206" s="117"/>
      <c r="U206" s="117"/>
      <c r="V206" s="117"/>
      <c r="W206" s="117"/>
      <c r="X206" s="68"/>
      <c r="Y206" s="117"/>
      <c r="Z206" s="117"/>
      <c r="AA206" s="83" t="s">
        <v>487</v>
      </c>
    </row>
    <row r="207" spans="1:27" ht="15" x14ac:dyDescent="0.25">
      <c r="A207" s="114" t="str">
        <f t="shared" si="21"/>
        <v>2008</v>
      </c>
      <c r="B207" s="114" t="str">
        <f t="shared" si="22"/>
        <v>047</v>
      </c>
      <c r="C207" s="114" t="str">
        <f t="shared" si="23"/>
        <v>1/1/2008</v>
      </c>
      <c r="D207" s="114">
        <f t="shared" si="24"/>
        <v>39448</v>
      </c>
      <c r="E207" s="114">
        <f t="shared" si="25"/>
        <v>39494</v>
      </c>
      <c r="F207" s="62">
        <f t="shared" si="26"/>
        <v>39494</v>
      </c>
      <c r="G207" s="30">
        <f t="shared" si="27"/>
        <v>39494</v>
      </c>
      <c r="H207" s="114" t="s">
        <v>1363</v>
      </c>
      <c r="I207" s="114"/>
      <c r="J207" s="65" t="s">
        <v>1091</v>
      </c>
      <c r="K207" s="114" t="s">
        <v>37</v>
      </c>
      <c r="L207" s="114"/>
      <c r="M207" s="114"/>
      <c r="N207" s="114"/>
      <c r="O207" s="114"/>
      <c r="P207" s="114"/>
      <c r="Q207" s="114"/>
      <c r="R207" s="114"/>
      <c r="S207" s="114"/>
      <c r="T207" s="114"/>
      <c r="U207" s="114"/>
      <c r="V207" s="114"/>
      <c r="W207" s="114"/>
      <c r="X207" s="114" t="s">
        <v>37</v>
      </c>
      <c r="Y207" s="114"/>
      <c r="Z207" s="114"/>
      <c r="AA207" s="65" t="s">
        <v>1825</v>
      </c>
    </row>
    <row r="208" spans="1:27" s="13" customFormat="1" ht="36" x14ac:dyDescent="0.25">
      <c r="A208" s="114" t="str">
        <f t="shared" si="21"/>
        <v>2008</v>
      </c>
      <c r="B208" s="114" t="str">
        <f t="shared" si="22"/>
        <v>050</v>
      </c>
      <c r="C208" s="114" t="str">
        <f t="shared" si="23"/>
        <v>1/1/2008</v>
      </c>
      <c r="D208" s="114">
        <f t="shared" si="24"/>
        <v>39448</v>
      </c>
      <c r="E208" s="114">
        <f t="shared" si="25"/>
        <v>39497</v>
      </c>
      <c r="F208" s="62">
        <f t="shared" si="26"/>
        <v>39497</v>
      </c>
      <c r="G208" s="40">
        <f t="shared" si="27"/>
        <v>39497</v>
      </c>
      <c r="H208" s="114" t="s">
        <v>1731</v>
      </c>
      <c r="I208" s="114" t="s">
        <v>1730</v>
      </c>
      <c r="J208" s="69" t="s">
        <v>1732</v>
      </c>
      <c r="K208" s="116"/>
      <c r="L208" s="114"/>
      <c r="M208" s="114"/>
      <c r="N208" s="114" t="s">
        <v>37</v>
      </c>
      <c r="O208" s="114"/>
      <c r="P208" s="114"/>
      <c r="Q208" s="114" t="s">
        <v>37</v>
      </c>
      <c r="R208" s="114"/>
      <c r="S208" s="114"/>
      <c r="T208" s="114" t="s">
        <v>37</v>
      </c>
      <c r="U208" s="114"/>
      <c r="V208" s="114"/>
      <c r="W208" s="114"/>
      <c r="X208" s="116"/>
      <c r="Y208" s="114" t="s">
        <v>37</v>
      </c>
      <c r="Z208" s="114"/>
      <c r="AA208" s="83" t="s">
        <v>162</v>
      </c>
    </row>
    <row r="209" spans="1:27" s="13" customFormat="1" ht="15" x14ac:dyDescent="0.25">
      <c r="A209" s="34" t="str">
        <f t="shared" si="21"/>
        <v>2008</v>
      </c>
      <c r="B209" s="34" t="str">
        <f t="shared" si="22"/>
        <v>058</v>
      </c>
      <c r="C209" s="34" t="str">
        <f t="shared" si="23"/>
        <v>1/1/2008</v>
      </c>
      <c r="D209" s="34">
        <f t="shared" si="24"/>
        <v>39448</v>
      </c>
      <c r="E209" s="34">
        <f t="shared" si="25"/>
        <v>39505</v>
      </c>
      <c r="F209" s="40">
        <f t="shared" si="26"/>
        <v>39505</v>
      </c>
      <c r="G209" s="30">
        <f t="shared" si="27"/>
        <v>39505</v>
      </c>
      <c r="H209" s="117" t="s">
        <v>1733</v>
      </c>
      <c r="I209" s="117"/>
      <c r="J209" s="69" t="s">
        <v>491</v>
      </c>
      <c r="K209" s="117"/>
      <c r="L209" s="117"/>
      <c r="M209" s="117"/>
      <c r="N209" s="117"/>
      <c r="O209" s="117" t="s">
        <v>37</v>
      </c>
      <c r="P209" s="117"/>
      <c r="Q209" s="117"/>
      <c r="R209" s="117"/>
      <c r="S209" s="117"/>
      <c r="T209" s="117"/>
      <c r="U209" s="117"/>
      <c r="V209" s="117"/>
      <c r="W209" s="117"/>
      <c r="X209" s="117"/>
      <c r="Y209" s="117"/>
      <c r="Z209" s="117"/>
      <c r="AA209" s="65" t="s">
        <v>558</v>
      </c>
    </row>
    <row r="210" spans="1:27" s="13" customFormat="1" ht="15" x14ac:dyDescent="0.25">
      <c r="A210" s="34" t="str">
        <f t="shared" si="21"/>
        <v>2008</v>
      </c>
      <c r="B210" s="34" t="str">
        <f t="shared" si="22"/>
        <v>058</v>
      </c>
      <c r="C210" s="34" t="str">
        <f t="shared" si="23"/>
        <v>1/1/2008</v>
      </c>
      <c r="D210" s="34">
        <f t="shared" si="24"/>
        <v>39448</v>
      </c>
      <c r="E210" s="34">
        <f t="shared" si="25"/>
        <v>39505</v>
      </c>
      <c r="F210" s="40">
        <f t="shared" si="26"/>
        <v>39505</v>
      </c>
      <c r="G210" s="40">
        <f t="shared" si="27"/>
        <v>39505</v>
      </c>
      <c r="H210" s="66" t="s">
        <v>1798</v>
      </c>
      <c r="I210" s="66" t="s">
        <v>1798</v>
      </c>
      <c r="J210" s="64" t="s">
        <v>393</v>
      </c>
      <c r="K210" s="116"/>
      <c r="L210" s="114" t="s">
        <v>37</v>
      </c>
      <c r="M210" s="114" t="s">
        <v>37</v>
      </c>
      <c r="N210" s="114"/>
      <c r="O210" s="114"/>
      <c r="P210" s="114"/>
      <c r="Q210" s="114"/>
      <c r="R210" s="114"/>
      <c r="S210" s="114"/>
      <c r="T210" s="114"/>
      <c r="U210" s="114"/>
      <c r="V210" s="114"/>
      <c r="W210" s="114" t="s">
        <v>37</v>
      </c>
      <c r="X210" s="116"/>
      <c r="Y210" s="114"/>
      <c r="Z210" s="114"/>
      <c r="AA210" s="67"/>
    </row>
    <row r="211" spans="1:27" s="13" customFormat="1" ht="15" x14ac:dyDescent="0.25">
      <c r="A211" s="114" t="str">
        <f t="shared" si="21"/>
        <v>2008</v>
      </c>
      <c r="B211" s="114" t="str">
        <f t="shared" si="22"/>
        <v>058</v>
      </c>
      <c r="C211" s="114" t="str">
        <f t="shared" si="23"/>
        <v>1/1/2008</v>
      </c>
      <c r="D211" s="114">
        <f t="shared" si="24"/>
        <v>39448</v>
      </c>
      <c r="E211" s="114">
        <f t="shared" si="25"/>
        <v>39505</v>
      </c>
      <c r="F211" s="62">
        <f t="shared" si="26"/>
        <v>39505</v>
      </c>
      <c r="G211" s="62">
        <f t="shared" si="27"/>
        <v>39505</v>
      </c>
      <c r="H211" s="66" t="s">
        <v>1798</v>
      </c>
      <c r="I211" s="114" t="s">
        <v>1798</v>
      </c>
      <c r="J211" s="64" t="s">
        <v>1801</v>
      </c>
      <c r="K211" s="116"/>
      <c r="L211" s="114"/>
      <c r="M211" s="114"/>
      <c r="N211" s="114"/>
      <c r="O211" s="114" t="s">
        <v>37</v>
      </c>
      <c r="P211" s="114"/>
      <c r="Q211" s="114"/>
      <c r="R211" s="114"/>
      <c r="S211" s="114"/>
      <c r="T211" s="114"/>
      <c r="U211" s="114"/>
      <c r="V211" s="114"/>
      <c r="W211" s="114" t="s">
        <v>37</v>
      </c>
      <c r="X211" s="116"/>
      <c r="Y211" s="114"/>
      <c r="Z211" s="114"/>
      <c r="AA211" s="67"/>
    </row>
    <row r="212" spans="1:27" ht="15" x14ac:dyDescent="0.25">
      <c r="A212" s="114" t="str">
        <f t="shared" si="21"/>
        <v>2008</v>
      </c>
      <c r="B212" s="114" t="str">
        <f t="shared" si="22"/>
        <v>059</v>
      </c>
      <c r="C212" s="114" t="str">
        <f t="shared" si="23"/>
        <v>1/1/2008</v>
      </c>
      <c r="D212" s="114">
        <f t="shared" si="24"/>
        <v>39448</v>
      </c>
      <c r="E212" s="114">
        <f t="shared" si="25"/>
        <v>39506</v>
      </c>
      <c r="F212" s="62">
        <f t="shared" si="26"/>
        <v>39506</v>
      </c>
      <c r="G212" s="62">
        <f t="shared" si="27"/>
        <v>39506</v>
      </c>
      <c r="H212" s="68" t="s">
        <v>1746</v>
      </c>
      <c r="I212" s="117"/>
      <c r="J212" s="69" t="s">
        <v>424</v>
      </c>
      <c r="K212" s="68" t="s">
        <v>37</v>
      </c>
      <c r="L212" s="117"/>
      <c r="M212" s="117"/>
      <c r="N212" s="117"/>
      <c r="O212" s="117"/>
      <c r="P212" s="117"/>
      <c r="Q212" s="117"/>
      <c r="R212" s="117"/>
      <c r="S212" s="117"/>
      <c r="T212" s="117"/>
      <c r="U212" s="117"/>
      <c r="V212" s="117"/>
      <c r="W212" s="117"/>
      <c r="X212" s="68"/>
      <c r="Y212" s="117"/>
      <c r="Z212" s="117"/>
      <c r="AA212" s="83"/>
    </row>
    <row r="213" spans="1:27" ht="15" x14ac:dyDescent="0.25">
      <c r="A213" s="114" t="str">
        <f t="shared" si="21"/>
        <v>2008</v>
      </c>
      <c r="B213" s="114" t="str">
        <f t="shared" si="22"/>
        <v>059</v>
      </c>
      <c r="C213" s="114" t="str">
        <f t="shared" si="23"/>
        <v>1/1/2008</v>
      </c>
      <c r="D213" s="114">
        <f t="shared" si="24"/>
        <v>39448</v>
      </c>
      <c r="E213" s="114">
        <f t="shared" si="25"/>
        <v>39506</v>
      </c>
      <c r="F213" s="62">
        <f t="shared" si="26"/>
        <v>39506</v>
      </c>
      <c r="G213" s="30">
        <f t="shared" si="27"/>
        <v>39506</v>
      </c>
      <c r="H213" s="117" t="s">
        <v>1735</v>
      </c>
      <c r="I213" s="117"/>
      <c r="J213" s="69" t="s">
        <v>490</v>
      </c>
      <c r="K213" s="68"/>
      <c r="L213" s="117"/>
      <c r="M213" s="117"/>
      <c r="N213" s="117"/>
      <c r="O213" s="117" t="s">
        <v>37</v>
      </c>
      <c r="P213" s="117"/>
      <c r="Q213" s="117"/>
      <c r="R213" s="117"/>
      <c r="S213" s="117"/>
      <c r="T213" s="117"/>
      <c r="U213" s="117"/>
      <c r="V213" s="117"/>
      <c r="W213" s="117"/>
      <c r="X213" s="68"/>
      <c r="Y213" s="117"/>
      <c r="Z213" s="117"/>
      <c r="AA213" s="83" t="s">
        <v>1734</v>
      </c>
    </row>
    <row r="214" spans="1:27" s="13" customFormat="1" ht="15" x14ac:dyDescent="0.25">
      <c r="A214" s="114" t="str">
        <f t="shared" si="21"/>
        <v>2008</v>
      </c>
      <c r="B214" s="114" t="str">
        <f t="shared" si="22"/>
        <v>060</v>
      </c>
      <c r="C214" s="114" t="str">
        <f t="shared" si="23"/>
        <v>1/1/2008</v>
      </c>
      <c r="D214" s="114">
        <f t="shared" si="24"/>
        <v>39448</v>
      </c>
      <c r="E214" s="114">
        <f t="shared" si="25"/>
        <v>39507</v>
      </c>
      <c r="F214" s="62">
        <f t="shared" si="26"/>
        <v>39507</v>
      </c>
      <c r="G214" s="40">
        <f t="shared" si="27"/>
        <v>39507</v>
      </c>
      <c r="H214" s="66" t="s">
        <v>1740</v>
      </c>
      <c r="I214" s="114" t="s">
        <v>1741</v>
      </c>
      <c r="J214" s="64" t="s">
        <v>2278</v>
      </c>
      <c r="K214" s="116"/>
      <c r="L214" s="114"/>
      <c r="M214" s="114"/>
      <c r="N214" s="114" t="s">
        <v>37</v>
      </c>
      <c r="O214" s="114"/>
      <c r="P214" s="114"/>
      <c r="Q214" s="114" t="s">
        <v>37</v>
      </c>
      <c r="R214" s="114"/>
      <c r="S214" s="114"/>
      <c r="T214" s="114"/>
      <c r="U214" s="114"/>
      <c r="V214" s="114" t="s">
        <v>37</v>
      </c>
      <c r="W214" s="114"/>
      <c r="X214" s="116"/>
      <c r="Y214" s="114" t="s">
        <v>37</v>
      </c>
      <c r="Z214" s="114"/>
      <c r="AA214" s="67" t="s">
        <v>513</v>
      </c>
    </row>
    <row r="215" spans="1:27" ht="15" x14ac:dyDescent="0.25">
      <c r="A215" s="114" t="str">
        <f t="shared" si="21"/>
        <v>2008</v>
      </c>
      <c r="B215" s="114" t="str">
        <f t="shared" si="22"/>
        <v>060</v>
      </c>
      <c r="C215" s="114" t="str">
        <f t="shared" si="23"/>
        <v>1/1/2008</v>
      </c>
      <c r="D215" s="114">
        <f t="shared" si="24"/>
        <v>39448</v>
      </c>
      <c r="E215" s="114">
        <f t="shared" si="25"/>
        <v>39507</v>
      </c>
      <c r="F215" s="62">
        <f t="shared" si="26"/>
        <v>39507</v>
      </c>
      <c r="G215" s="62">
        <f t="shared" si="27"/>
        <v>39507</v>
      </c>
      <c r="H215" s="87" t="s">
        <v>1803</v>
      </c>
      <c r="I215" s="117" t="s">
        <v>1803</v>
      </c>
      <c r="J215" s="69" t="s">
        <v>1804</v>
      </c>
      <c r="K215" s="68"/>
      <c r="L215" s="117"/>
      <c r="M215" s="117"/>
      <c r="N215" s="117" t="s">
        <v>37</v>
      </c>
      <c r="O215" s="117"/>
      <c r="P215" s="117"/>
      <c r="Q215" s="117"/>
      <c r="R215" s="117"/>
      <c r="S215" s="117"/>
      <c r="T215" s="117"/>
      <c r="U215" s="117"/>
      <c r="V215" s="117"/>
      <c r="W215" s="117" t="s">
        <v>37</v>
      </c>
      <c r="X215" s="68"/>
      <c r="Y215" s="117"/>
      <c r="Z215" s="117"/>
      <c r="AA215" s="85"/>
    </row>
    <row r="216" spans="1:27" s="13" customFormat="1" ht="15" x14ac:dyDescent="0.25">
      <c r="A216" s="114" t="str">
        <f t="shared" si="21"/>
        <v>2008</v>
      </c>
      <c r="B216" s="114" t="str">
        <f t="shared" si="22"/>
        <v>060</v>
      </c>
      <c r="C216" s="114" t="str">
        <f t="shared" si="23"/>
        <v>1/1/2008</v>
      </c>
      <c r="D216" s="114">
        <f t="shared" si="24"/>
        <v>39448</v>
      </c>
      <c r="E216" s="114">
        <f t="shared" si="25"/>
        <v>39507</v>
      </c>
      <c r="F216" s="62">
        <f t="shared" si="26"/>
        <v>39507</v>
      </c>
      <c r="G216" s="40">
        <f t="shared" si="27"/>
        <v>39507</v>
      </c>
      <c r="H216" s="87" t="s">
        <v>1805</v>
      </c>
      <c r="I216" s="117" t="s">
        <v>1806</v>
      </c>
      <c r="J216" s="69" t="s">
        <v>1807</v>
      </c>
      <c r="K216" s="68"/>
      <c r="L216" s="117"/>
      <c r="M216" s="117"/>
      <c r="N216" s="117" t="s">
        <v>37</v>
      </c>
      <c r="O216" s="117"/>
      <c r="P216" s="117"/>
      <c r="Q216" s="117"/>
      <c r="R216" s="117"/>
      <c r="S216" s="117"/>
      <c r="T216" s="117"/>
      <c r="U216" s="117"/>
      <c r="V216" s="117"/>
      <c r="W216" s="117" t="s">
        <v>37</v>
      </c>
      <c r="X216" s="68"/>
      <c r="Y216" s="117"/>
      <c r="Z216" s="117"/>
      <c r="AA216" s="85"/>
    </row>
    <row r="217" spans="1:27" ht="15" x14ac:dyDescent="0.25">
      <c r="A217" s="34" t="str">
        <f t="shared" si="21"/>
        <v>2008</v>
      </c>
      <c r="B217" s="34" t="str">
        <f t="shared" si="22"/>
        <v>063</v>
      </c>
      <c r="C217" s="34" t="str">
        <f t="shared" si="23"/>
        <v>1/1/2008</v>
      </c>
      <c r="D217" s="34">
        <f t="shared" si="24"/>
        <v>39448</v>
      </c>
      <c r="E217" s="34">
        <f t="shared" si="25"/>
        <v>39510</v>
      </c>
      <c r="F217" s="40">
        <f t="shared" si="26"/>
        <v>39510</v>
      </c>
      <c r="G217" s="30">
        <f t="shared" si="27"/>
        <v>39510</v>
      </c>
      <c r="H217" s="66" t="s">
        <v>1800</v>
      </c>
      <c r="I217" s="66" t="s">
        <v>1800</v>
      </c>
      <c r="J217" s="64" t="s">
        <v>742</v>
      </c>
      <c r="K217" s="116"/>
      <c r="L217" s="114" t="s">
        <v>37</v>
      </c>
      <c r="M217" s="114" t="s">
        <v>37</v>
      </c>
      <c r="N217" s="114"/>
      <c r="O217" s="114"/>
      <c r="P217" s="114"/>
      <c r="Q217" s="114"/>
      <c r="R217" s="114"/>
      <c r="S217" s="114"/>
      <c r="T217" s="114"/>
      <c r="U217" s="114"/>
      <c r="V217" s="114"/>
      <c r="W217" s="114" t="s">
        <v>37</v>
      </c>
      <c r="X217" s="116"/>
      <c r="Y217" s="114"/>
      <c r="Z217" s="114"/>
      <c r="AA217" s="67"/>
    </row>
    <row r="218" spans="1:27" s="13" customFormat="1" ht="15" x14ac:dyDescent="0.25">
      <c r="A218" s="114" t="str">
        <f t="shared" si="21"/>
        <v>2008</v>
      </c>
      <c r="B218" s="114" t="str">
        <f t="shared" si="22"/>
        <v>063</v>
      </c>
      <c r="C218" s="114" t="str">
        <f t="shared" si="23"/>
        <v>1/1/2008</v>
      </c>
      <c r="D218" s="114">
        <f t="shared" si="24"/>
        <v>39448</v>
      </c>
      <c r="E218" s="114">
        <f t="shared" si="25"/>
        <v>39510</v>
      </c>
      <c r="F218" s="62">
        <f t="shared" si="26"/>
        <v>39510</v>
      </c>
      <c r="G218" s="30">
        <f t="shared" si="27"/>
        <v>39510</v>
      </c>
      <c r="H218" s="66" t="s">
        <v>1800</v>
      </c>
      <c r="I218" s="114" t="s">
        <v>1800</v>
      </c>
      <c r="J218" s="64" t="s">
        <v>316</v>
      </c>
      <c r="K218" s="116"/>
      <c r="L218" s="114"/>
      <c r="M218" s="114"/>
      <c r="N218" s="114"/>
      <c r="O218" s="114" t="s">
        <v>37</v>
      </c>
      <c r="P218" s="114"/>
      <c r="Q218" s="114"/>
      <c r="R218" s="114"/>
      <c r="S218" s="114"/>
      <c r="T218" s="114"/>
      <c r="U218" s="114"/>
      <c r="V218" s="114"/>
      <c r="W218" s="114" t="s">
        <v>37</v>
      </c>
      <c r="X218" s="116"/>
      <c r="Y218" s="114"/>
      <c r="Z218" s="114"/>
      <c r="AA218" s="67"/>
    </row>
    <row r="219" spans="1:27" s="13" customFormat="1" ht="15" x14ac:dyDescent="0.25">
      <c r="A219" s="34" t="str">
        <f t="shared" si="21"/>
        <v>2008</v>
      </c>
      <c r="B219" s="34" t="str">
        <f t="shared" si="22"/>
        <v>073</v>
      </c>
      <c r="C219" s="34" t="str">
        <f t="shared" si="23"/>
        <v>1/1/2008</v>
      </c>
      <c r="D219" s="34">
        <f t="shared" si="24"/>
        <v>39448</v>
      </c>
      <c r="E219" s="34">
        <f t="shared" si="25"/>
        <v>39520</v>
      </c>
      <c r="F219" s="40">
        <f t="shared" si="26"/>
        <v>39520</v>
      </c>
      <c r="G219" s="62">
        <f t="shared" si="27"/>
        <v>39520</v>
      </c>
      <c r="H219" s="68" t="s">
        <v>1747</v>
      </c>
      <c r="I219" s="117"/>
      <c r="J219" s="69" t="s">
        <v>427</v>
      </c>
      <c r="K219" s="68" t="s">
        <v>37</v>
      </c>
      <c r="L219" s="117"/>
      <c r="M219" s="117"/>
      <c r="N219" s="117"/>
      <c r="O219" s="117"/>
      <c r="P219" s="117"/>
      <c r="Q219" s="117"/>
      <c r="R219" s="117"/>
      <c r="S219" s="117"/>
      <c r="T219" s="117"/>
      <c r="U219" s="117"/>
      <c r="V219" s="117"/>
      <c r="W219" s="117"/>
      <c r="X219" s="68"/>
      <c r="Y219" s="117"/>
      <c r="Z219" s="117"/>
      <c r="AA219" s="83"/>
    </row>
    <row r="220" spans="1:27" ht="15" x14ac:dyDescent="0.25">
      <c r="A220" s="114" t="str">
        <f t="shared" si="21"/>
        <v>2008</v>
      </c>
      <c r="B220" s="114" t="str">
        <f t="shared" si="22"/>
        <v>078</v>
      </c>
      <c r="C220" s="114" t="str">
        <f t="shared" si="23"/>
        <v>1/1/2008</v>
      </c>
      <c r="D220" s="114">
        <f t="shared" si="24"/>
        <v>39448</v>
      </c>
      <c r="E220" s="114">
        <f t="shared" si="25"/>
        <v>39525</v>
      </c>
      <c r="F220" s="62">
        <f t="shared" si="26"/>
        <v>39525</v>
      </c>
      <c r="G220" s="62">
        <f t="shared" si="27"/>
        <v>39525</v>
      </c>
      <c r="H220" s="116" t="s">
        <v>1598</v>
      </c>
      <c r="I220" s="114" t="s">
        <v>1599</v>
      </c>
      <c r="J220" s="64" t="s">
        <v>360</v>
      </c>
      <c r="K220" s="116" t="s">
        <v>37</v>
      </c>
      <c r="L220" s="114"/>
      <c r="M220" s="114"/>
      <c r="N220" s="114"/>
      <c r="O220" s="114"/>
      <c r="P220" s="114" t="s">
        <v>37</v>
      </c>
      <c r="Q220" s="114" t="s">
        <v>37</v>
      </c>
      <c r="R220" s="114"/>
      <c r="S220" s="114" t="s">
        <v>37</v>
      </c>
      <c r="T220" s="114"/>
      <c r="U220" s="114"/>
      <c r="V220" s="114"/>
      <c r="W220" s="114"/>
      <c r="X220" s="116"/>
      <c r="Y220" s="114" t="s">
        <v>37</v>
      </c>
      <c r="Z220" s="114"/>
      <c r="AA220" s="72" t="s">
        <v>1664</v>
      </c>
    </row>
    <row r="221" spans="1:27" s="13" customFormat="1" ht="15.75" thickBot="1" x14ac:dyDescent="0.3">
      <c r="A221" s="80" t="str">
        <f t="shared" si="21"/>
        <v>2008</v>
      </c>
      <c r="B221" s="80" t="str">
        <f t="shared" si="22"/>
        <v>086</v>
      </c>
      <c r="C221" s="80" t="str">
        <f t="shared" si="23"/>
        <v>1/1/2008</v>
      </c>
      <c r="D221" s="80">
        <f t="shared" si="24"/>
        <v>39448</v>
      </c>
      <c r="E221" s="80">
        <f t="shared" si="25"/>
        <v>39533</v>
      </c>
      <c r="F221" s="97">
        <f t="shared" si="26"/>
        <v>39533</v>
      </c>
      <c r="G221" s="40">
        <f t="shared" si="27"/>
        <v>39533</v>
      </c>
      <c r="H221" s="87" t="s">
        <v>1811</v>
      </c>
      <c r="I221" s="117" t="s">
        <v>1812</v>
      </c>
      <c r="J221" s="69" t="s">
        <v>1813</v>
      </c>
      <c r="K221" s="68"/>
      <c r="L221" s="117"/>
      <c r="M221" s="117"/>
      <c r="N221" s="117" t="s">
        <v>37</v>
      </c>
      <c r="O221" s="117"/>
      <c r="P221" s="117"/>
      <c r="Q221" s="117"/>
      <c r="R221" s="117"/>
      <c r="S221" s="117"/>
      <c r="T221" s="117"/>
      <c r="U221" s="117"/>
      <c r="V221" s="117"/>
      <c r="W221" s="117" t="s">
        <v>37</v>
      </c>
      <c r="X221" s="68"/>
      <c r="Y221" s="117"/>
      <c r="Z221" s="117"/>
      <c r="AA221" s="85"/>
    </row>
    <row r="222" spans="1:27" ht="15" x14ac:dyDescent="0.25">
      <c r="A222" s="114" t="str">
        <f t="shared" si="21"/>
        <v>2008</v>
      </c>
      <c r="B222" s="114" t="str">
        <f t="shared" si="22"/>
        <v>093</v>
      </c>
      <c r="C222" s="114" t="str">
        <f t="shared" si="23"/>
        <v>1/1/2008</v>
      </c>
      <c r="D222" s="114">
        <f t="shared" si="24"/>
        <v>39448</v>
      </c>
      <c r="E222" s="114">
        <f t="shared" si="25"/>
        <v>39540</v>
      </c>
      <c r="F222" s="62">
        <f t="shared" si="26"/>
        <v>39540</v>
      </c>
      <c r="G222" s="40">
        <f t="shared" si="27"/>
        <v>39540</v>
      </c>
      <c r="H222" s="116" t="s">
        <v>1748</v>
      </c>
      <c r="I222" s="114" t="s">
        <v>1749</v>
      </c>
      <c r="J222" s="64" t="s">
        <v>351</v>
      </c>
      <c r="K222" s="116" t="s">
        <v>37</v>
      </c>
      <c r="L222" s="114"/>
      <c r="M222" s="114"/>
      <c r="N222" s="114"/>
      <c r="O222" s="114"/>
      <c r="P222" s="114" t="s">
        <v>37</v>
      </c>
      <c r="Q222" s="114"/>
      <c r="R222" s="114"/>
      <c r="S222" s="114"/>
      <c r="T222" s="114" t="s">
        <v>37</v>
      </c>
      <c r="U222" s="114"/>
      <c r="V222" s="114"/>
      <c r="W222" s="114"/>
      <c r="X222" s="116"/>
      <c r="Y222" s="114" t="s">
        <v>37</v>
      </c>
      <c r="Z222" s="114"/>
      <c r="AA222" s="76"/>
    </row>
    <row r="223" spans="1:27" ht="15.75" thickBot="1" x14ac:dyDescent="0.3">
      <c r="A223" s="80" t="str">
        <f t="shared" si="21"/>
        <v>2008</v>
      </c>
      <c r="B223" s="80" t="str">
        <f t="shared" si="22"/>
        <v>093</v>
      </c>
      <c r="C223" s="80" t="str">
        <f t="shared" si="23"/>
        <v>1/1/2008</v>
      </c>
      <c r="D223" s="80">
        <f t="shared" si="24"/>
        <v>39448</v>
      </c>
      <c r="E223" s="80">
        <f t="shared" si="25"/>
        <v>39540</v>
      </c>
      <c r="F223" s="97">
        <f t="shared" si="26"/>
        <v>39540</v>
      </c>
      <c r="G223" s="30">
        <f t="shared" si="27"/>
        <v>39540</v>
      </c>
      <c r="H223" s="66" t="s">
        <v>1799</v>
      </c>
      <c r="I223" s="66" t="s">
        <v>1736</v>
      </c>
      <c r="J223" s="64" t="s">
        <v>740</v>
      </c>
      <c r="K223" s="116"/>
      <c r="L223" s="114" t="s">
        <v>37</v>
      </c>
      <c r="M223" s="114" t="s">
        <v>37</v>
      </c>
      <c r="N223" s="114"/>
      <c r="O223" s="114"/>
      <c r="P223" s="114"/>
      <c r="Q223" s="114"/>
      <c r="R223" s="114"/>
      <c r="S223" s="114"/>
      <c r="T223" s="114"/>
      <c r="U223" s="114"/>
      <c r="V223" s="114"/>
      <c r="W223" s="114" t="s">
        <v>37</v>
      </c>
      <c r="X223" s="116"/>
      <c r="Y223" s="114"/>
      <c r="Z223" s="114"/>
      <c r="AA223" s="67"/>
    </row>
    <row r="224" spans="1:27" s="13" customFormat="1" ht="15" x14ac:dyDescent="0.25">
      <c r="A224" s="78" t="str">
        <f t="shared" si="21"/>
        <v>2008</v>
      </c>
      <c r="B224" s="78" t="str">
        <f t="shared" si="22"/>
        <v>093</v>
      </c>
      <c r="C224" s="78" t="str">
        <f t="shared" si="23"/>
        <v>1/1/2008</v>
      </c>
      <c r="D224" s="78">
        <f t="shared" si="24"/>
        <v>39448</v>
      </c>
      <c r="E224" s="78">
        <f t="shared" si="25"/>
        <v>39540</v>
      </c>
      <c r="F224" s="96">
        <f t="shared" si="26"/>
        <v>39540</v>
      </c>
      <c r="G224" s="40">
        <f t="shared" si="27"/>
        <v>39540</v>
      </c>
      <c r="H224" s="66" t="s">
        <v>1799</v>
      </c>
      <c r="I224" s="114" t="s">
        <v>1736</v>
      </c>
      <c r="J224" s="64" t="s">
        <v>1802</v>
      </c>
      <c r="K224" s="116"/>
      <c r="L224" s="114"/>
      <c r="M224" s="114"/>
      <c r="N224" s="114"/>
      <c r="O224" s="114" t="s">
        <v>37</v>
      </c>
      <c r="P224" s="114"/>
      <c r="Q224" s="114"/>
      <c r="R224" s="114"/>
      <c r="S224" s="114"/>
      <c r="T224" s="114"/>
      <c r="U224" s="114"/>
      <c r="V224" s="114"/>
      <c r="W224" s="114" t="s">
        <v>37</v>
      </c>
      <c r="X224" s="116"/>
      <c r="Y224" s="114"/>
      <c r="Z224" s="114"/>
      <c r="AA224" s="67"/>
    </row>
    <row r="225" spans="1:27" s="13" customFormat="1" ht="15" x14ac:dyDescent="0.25">
      <c r="A225" s="34" t="str">
        <f t="shared" si="21"/>
        <v>2008</v>
      </c>
      <c r="B225" s="34" t="str">
        <f t="shared" si="22"/>
        <v>093</v>
      </c>
      <c r="C225" s="34" t="str">
        <f t="shared" si="23"/>
        <v>1/1/2008</v>
      </c>
      <c r="D225" s="34">
        <f t="shared" si="24"/>
        <v>39448</v>
      </c>
      <c r="E225" s="34">
        <f t="shared" si="25"/>
        <v>39540</v>
      </c>
      <c r="F225" s="40">
        <f t="shared" si="26"/>
        <v>39540</v>
      </c>
      <c r="G225" s="30">
        <f t="shared" si="27"/>
        <v>39540</v>
      </c>
      <c r="H225" s="117" t="s">
        <v>1736</v>
      </c>
      <c r="I225" s="117"/>
      <c r="J225" s="69" t="s">
        <v>494</v>
      </c>
      <c r="K225" s="68"/>
      <c r="L225" s="117"/>
      <c r="M225" s="117"/>
      <c r="N225" s="117"/>
      <c r="O225" s="117" t="s">
        <v>37</v>
      </c>
      <c r="P225" s="117"/>
      <c r="Q225" s="117"/>
      <c r="R225" s="117"/>
      <c r="S225" s="117"/>
      <c r="T225" s="117"/>
      <c r="U225" s="117"/>
      <c r="V225" s="117"/>
      <c r="W225" s="117"/>
      <c r="X225" s="68"/>
      <c r="Y225" s="117"/>
      <c r="Z225" s="117"/>
      <c r="AA225" s="83" t="s">
        <v>550</v>
      </c>
    </row>
    <row r="226" spans="1:27" s="13" customFormat="1" ht="15" x14ac:dyDescent="0.25">
      <c r="A226" s="114" t="str">
        <f t="shared" si="21"/>
        <v>2008</v>
      </c>
      <c r="B226" s="114" t="str">
        <f t="shared" si="22"/>
        <v>094</v>
      </c>
      <c r="C226" s="114" t="str">
        <f t="shared" si="23"/>
        <v>1/1/2008</v>
      </c>
      <c r="D226" s="114">
        <f t="shared" si="24"/>
        <v>39448</v>
      </c>
      <c r="E226" s="114">
        <f t="shared" si="25"/>
        <v>39541</v>
      </c>
      <c r="F226" s="62">
        <f t="shared" si="26"/>
        <v>39541</v>
      </c>
      <c r="G226" s="40">
        <f t="shared" si="27"/>
        <v>39541</v>
      </c>
      <c r="H226" s="68" t="s">
        <v>1750</v>
      </c>
      <c r="I226" s="117"/>
      <c r="J226" s="69" t="s">
        <v>430</v>
      </c>
      <c r="K226" s="68" t="s">
        <v>37</v>
      </c>
      <c r="L226" s="117"/>
      <c r="M226" s="117"/>
      <c r="N226" s="117"/>
      <c r="O226" s="117"/>
      <c r="P226" s="117"/>
      <c r="Q226" s="117"/>
      <c r="R226" s="117"/>
      <c r="S226" s="117"/>
      <c r="T226" s="117"/>
      <c r="U226" s="117"/>
      <c r="V226" s="117"/>
      <c r="W226" s="117"/>
      <c r="X226" s="68"/>
      <c r="Y226" s="117"/>
      <c r="Z226" s="117"/>
      <c r="AA226" s="86" t="s">
        <v>540</v>
      </c>
    </row>
    <row r="227" spans="1:27" ht="15" x14ac:dyDescent="0.25">
      <c r="A227" s="34" t="str">
        <f t="shared" si="21"/>
        <v>2008</v>
      </c>
      <c r="B227" s="34" t="str">
        <f t="shared" si="22"/>
        <v>100</v>
      </c>
      <c r="C227" s="34" t="str">
        <f t="shared" si="23"/>
        <v>1/1/2008</v>
      </c>
      <c r="D227" s="34">
        <f t="shared" si="24"/>
        <v>39448</v>
      </c>
      <c r="E227" s="34">
        <f t="shared" si="25"/>
        <v>39547</v>
      </c>
      <c r="F227" s="40">
        <f t="shared" si="26"/>
        <v>39547</v>
      </c>
      <c r="G227" s="30">
        <f t="shared" si="27"/>
        <v>39547</v>
      </c>
      <c r="H227" s="87" t="s">
        <v>1814</v>
      </c>
      <c r="I227" s="117" t="s">
        <v>1814</v>
      </c>
      <c r="J227" s="69" t="s">
        <v>1815</v>
      </c>
      <c r="K227" s="68"/>
      <c r="L227" s="117"/>
      <c r="M227" s="117"/>
      <c r="N227" s="117" t="s">
        <v>37</v>
      </c>
      <c r="O227" s="117"/>
      <c r="P227" s="117"/>
      <c r="Q227" s="117"/>
      <c r="R227" s="117"/>
      <c r="S227" s="117"/>
      <c r="T227" s="117"/>
      <c r="U227" s="117"/>
      <c r="V227" s="117"/>
      <c r="W227" s="117" t="s">
        <v>37</v>
      </c>
      <c r="X227" s="68"/>
      <c r="Y227" s="117"/>
      <c r="Z227" s="117"/>
      <c r="AA227" s="85"/>
    </row>
    <row r="228" spans="1:27" s="13" customFormat="1" ht="15.75" thickBot="1" x14ac:dyDescent="0.3">
      <c r="A228" s="80" t="str">
        <f t="shared" si="21"/>
        <v>2008</v>
      </c>
      <c r="B228" s="80" t="str">
        <f t="shared" si="22"/>
        <v>106</v>
      </c>
      <c r="C228" s="80" t="str">
        <f t="shared" si="23"/>
        <v>1/1/2008</v>
      </c>
      <c r="D228" s="80">
        <f t="shared" si="24"/>
        <v>39448</v>
      </c>
      <c r="E228" s="80">
        <f t="shared" si="25"/>
        <v>39553</v>
      </c>
      <c r="F228" s="97">
        <f t="shared" si="26"/>
        <v>39553</v>
      </c>
      <c r="G228" s="30">
        <f t="shared" si="27"/>
        <v>39553</v>
      </c>
      <c r="H228" s="68" t="s">
        <v>1751</v>
      </c>
      <c r="I228" s="117"/>
      <c r="J228" s="69" t="s">
        <v>434</v>
      </c>
      <c r="K228" s="68" t="s">
        <v>37</v>
      </c>
      <c r="L228" s="117"/>
      <c r="M228" s="117"/>
      <c r="N228" s="117"/>
      <c r="O228" s="117"/>
      <c r="P228" s="117"/>
      <c r="Q228" s="117"/>
      <c r="R228" s="117"/>
      <c r="S228" s="117"/>
      <c r="T228" s="117"/>
      <c r="U228" s="117"/>
      <c r="V228" s="117"/>
      <c r="W228" s="117"/>
      <c r="X228" s="68"/>
      <c r="Y228" s="117"/>
      <c r="Z228" s="117"/>
      <c r="AA228" s="83" t="s">
        <v>488</v>
      </c>
    </row>
    <row r="229" spans="1:27" s="13" customFormat="1" ht="15" x14ac:dyDescent="0.25">
      <c r="A229" s="78" t="str">
        <f t="shared" si="21"/>
        <v>2008</v>
      </c>
      <c r="B229" s="78" t="str">
        <f t="shared" si="22"/>
        <v>121</v>
      </c>
      <c r="C229" s="78" t="str">
        <f t="shared" si="23"/>
        <v>1/1/2008</v>
      </c>
      <c r="D229" s="78">
        <f t="shared" si="24"/>
        <v>39448</v>
      </c>
      <c r="E229" s="78">
        <f t="shared" si="25"/>
        <v>39568</v>
      </c>
      <c r="F229" s="96">
        <f t="shared" si="26"/>
        <v>39568</v>
      </c>
      <c r="G229" s="62">
        <f t="shared" si="27"/>
        <v>39568</v>
      </c>
      <c r="H229" s="68" t="s">
        <v>1752</v>
      </c>
      <c r="I229" s="117"/>
      <c r="J229" s="69" t="s">
        <v>436</v>
      </c>
      <c r="K229" s="68" t="s">
        <v>37</v>
      </c>
      <c r="L229" s="117"/>
      <c r="M229" s="117"/>
      <c r="N229" s="117"/>
      <c r="O229" s="117"/>
      <c r="P229" s="117"/>
      <c r="Q229" s="117"/>
      <c r="R229" s="117"/>
      <c r="S229" s="117"/>
      <c r="T229" s="117"/>
      <c r="U229" s="117"/>
      <c r="V229" s="117"/>
      <c r="W229" s="117"/>
      <c r="X229" s="68"/>
      <c r="Y229" s="117"/>
      <c r="Z229" s="117"/>
      <c r="AA229" s="83" t="s">
        <v>488</v>
      </c>
    </row>
    <row r="230" spans="1:27" s="14" customFormat="1" ht="15" x14ac:dyDescent="0.25">
      <c r="A230" s="114" t="str">
        <f t="shared" si="21"/>
        <v>2008</v>
      </c>
      <c r="B230" s="114" t="str">
        <f t="shared" si="22"/>
        <v>129</v>
      </c>
      <c r="C230" s="114" t="str">
        <f t="shared" si="23"/>
        <v>1/1/2008</v>
      </c>
      <c r="D230" s="114">
        <f t="shared" si="24"/>
        <v>39448</v>
      </c>
      <c r="E230" s="114">
        <f t="shared" si="25"/>
        <v>39576</v>
      </c>
      <c r="F230" s="62">
        <f t="shared" si="26"/>
        <v>39576</v>
      </c>
      <c r="G230" s="30">
        <f t="shared" si="27"/>
        <v>39576</v>
      </c>
      <c r="H230" s="87" t="s">
        <v>1757</v>
      </c>
      <c r="I230" s="117"/>
      <c r="J230" s="69" t="s">
        <v>443</v>
      </c>
      <c r="K230" s="68" t="s">
        <v>37</v>
      </c>
      <c r="L230" s="117"/>
      <c r="M230" s="117"/>
      <c r="N230" s="117"/>
      <c r="O230" s="117"/>
      <c r="P230" s="117"/>
      <c r="Q230" s="117"/>
      <c r="R230" s="117"/>
      <c r="S230" s="117"/>
      <c r="T230" s="117"/>
      <c r="U230" s="117"/>
      <c r="V230" s="117"/>
      <c r="W230" s="117"/>
      <c r="X230" s="68"/>
      <c r="Y230" s="117"/>
      <c r="Z230" s="117"/>
      <c r="AA230" s="86" t="s">
        <v>553</v>
      </c>
    </row>
    <row r="231" spans="1:27" s="14" customFormat="1" ht="15.75" thickBot="1" x14ac:dyDescent="0.3">
      <c r="A231" s="80" t="str">
        <f t="shared" si="21"/>
        <v>2008</v>
      </c>
      <c r="B231" s="80" t="str">
        <f t="shared" si="22"/>
        <v>136</v>
      </c>
      <c r="C231" s="80" t="str">
        <f t="shared" si="23"/>
        <v>1/1/2008</v>
      </c>
      <c r="D231" s="80">
        <f t="shared" si="24"/>
        <v>39448</v>
      </c>
      <c r="E231" s="80">
        <f t="shared" si="25"/>
        <v>39583</v>
      </c>
      <c r="F231" s="97">
        <f t="shared" si="26"/>
        <v>39583</v>
      </c>
      <c r="G231" s="30">
        <f t="shared" si="27"/>
        <v>39583</v>
      </c>
      <c r="H231" s="116" t="s">
        <v>1600</v>
      </c>
      <c r="I231" s="114" t="s">
        <v>1601</v>
      </c>
      <c r="J231" s="64" t="s">
        <v>361</v>
      </c>
      <c r="K231" s="116" t="s">
        <v>37</v>
      </c>
      <c r="L231" s="114"/>
      <c r="M231" s="114"/>
      <c r="N231" s="114"/>
      <c r="O231" s="114"/>
      <c r="P231" s="114" t="s">
        <v>37</v>
      </c>
      <c r="Q231" s="114" t="s">
        <v>37</v>
      </c>
      <c r="R231" s="114"/>
      <c r="S231" s="114" t="s">
        <v>37</v>
      </c>
      <c r="T231" s="114"/>
      <c r="U231" s="114"/>
      <c r="V231" s="114"/>
      <c r="W231" s="114"/>
      <c r="X231" s="116"/>
      <c r="Y231" s="114" t="s">
        <v>37</v>
      </c>
      <c r="Z231" s="114"/>
      <c r="AA231" s="72" t="s">
        <v>1665</v>
      </c>
    </row>
    <row r="232" spans="1:27" s="13" customFormat="1" ht="72" x14ac:dyDescent="0.25">
      <c r="A232" s="78" t="str">
        <f t="shared" si="21"/>
        <v>2008</v>
      </c>
      <c r="B232" s="78" t="str">
        <f t="shared" si="22"/>
        <v>141</v>
      </c>
      <c r="C232" s="78" t="str">
        <f t="shared" si="23"/>
        <v>1/1/2008</v>
      </c>
      <c r="D232" s="78">
        <f t="shared" si="24"/>
        <v>39448</v>
      </c>
      <c r="E232" s="78">
        <f t="shared" si="25"/>
        <v>39588</v>
      </c>
      <c r="F232" s="96">
        <f t="shared" si="26"/>
        <v>39588</v>
      </c>
      <c r="G232" s="30">
        <f t="shared" si="27"/>
        <v>39588</v>
      </c>
      <c r="H232" s="117" t="s">
        <v>1753</v>
      </c>
      <c r="I232" s="117" t="s">
        <v>1754</v>
      </c>
      <c r="J232" s="69" t="s">
        <v>364</v>
      </c>
      <c r="K232" s="68"/>
      <c r="L232" s="117"/>
      <c r="M232" s="117"/>
      <c r="N232" s="117" t="s">
        <v>37</v>
      </c>
      <c r="O232" s="117"/>
      <c r="P232" s="117"/>
      <c r="Q232" s="117" t="s">
        <v>37</v>
      </c>
      <c r="R232" s="117"/>
      <c r="S232" s="117"/>
      <c r="T232" s="117" t="s">
        <v>37</v>
      </c>
      <c r="U232" s="117"/>
      <c r="V232" s="117"/>
      <c r="W232" s="117"/>
      <c r="X232" s="68"/>
      <c r="Y232" s="117" t="s">
        <v>37</v>
      </c>
      <c r="Z232" s="117"/>
      <c r="AA232" s="72" t="s">
        <v>1793</v>
      </c>
    </row>
    <row r="233" spans="1:27" s="13" customFormat="1" ht="36" x14ac:dyDescent="0.25">
      <c r="A233" s="61"/>
      <c r="B233" s="61"/>
      <c r="C233" s="61"/>
      <c r="D233" s="61"/>
      <c r="E233" s="61"/>
      <c r="F233" s="62"/>
      <c r="G233" s="62">
        <f t="shared" si="27"/>
        <v>39588</v>
      </c>
      <c r="H233" s="117" t="s">
        <v>1754</v>
      </c>
      <c r="I233" s="117"/>
      <c r="J233" s="69" t="s">
        <v>1794</v>
      </c>
      <c r="K233" s="68" t="s">
        <v>37</v>
      </c>
      <c r="L233" s="117"/>
      <c r="M233" s="117"/>
      <c r="N233" s="117"/>
      <c r="O233" s="117"/>
      <c r="P233" s="117"/>
      <c r="Q233" s="117" t="s">
        <v>37</v>
      </c>
      <c r="R233" s="117"/>
      <c r="S233" s="117"/>
      <c r="T233" s="117"/>
      <c r="U233" s="117"/>
      <c r="V233" s="117"/>
      <c r="W233" s="117"/>
      <c r="X233" s="68"/>
      <c r="Y233" s="117"/>
      <c r="Z233" s="117"/>
      <c r="AA233" s="72" t="s">
        <v>1795</v>
      </c>
    </row>
    <row r="234" spans="1:27" s="13" customFormat="1" ht="15.75" thickBot="1" x14ac:dyDescent="0.3">
      <c r="A234" s="80" t="s">
        <v>1755</v>
      </c>
      <c r="B234" s="80" t="str">
        <f>MID(H234,6,3)</f>
        <v>142</v>
      </c>
      <c r="C234" s="80" t="str">
        <f>"1/1/"&amp;A234</f>
        <v>1/1/`</v>
      </c>
      <c r="D234" s="80" t="e">
        <f>DATEVALUE(C234)</f>
        <v>#VALUE!</v>
      </c>
      <c r="E234" s="80" t="e">
        <f>D234+B234-1</f>
        <v>#VALUE!</v>
      </c>
      <c r="F234" s="97" t="e">
        <f>E234</f>
        <v>#VALUE!</v>
      </c>
      <c r="G234" s="30">
        <f t="shared" si="27"/>
        <v>39589</v>
      </c>
      <c r="H234" s="87" t="s">
        <v>1756</v>
      </c>
      <c r="I234" s="117"/>
      <c r="J234" s="69" t="s">
        <v>443</v>
      </c>
      <c r="K234" s="68" t="s">
        <v>37</v>
      </c>
      <c r="L234" s="117"/>
      <c r="M234" s="117"/>
      <c r="N234" s="117"/>
      <c r="O234" s="117"/>
      <c r="P234" s="117"/>
      <c r="Q234" s="117"/>
      <c r="R234" s="117"/>
      <c r="S234" s="117"/>
      <c r="T234" s="117"/>
      <c r="U234" s="117"/>
      <c r="V234" s="117"/>
      <c r="W234" s="117"/>
      <c r="X234" s="68"/>
      <c r="Y234" s="117"/>
      <c r="Z234" s="117"/>
      <c r="AA234" s="86" t="s">
        <v>553</v>
      </c>
    </row>
    <row r="235" spans="1:27" s="13" customFormat="1" ht="15" x14ac:dyDescent="0.25">
      <c r="A235" s="78" t="str">
        <f>LEFT(H235,4)</f>
        <v>2008</v>
      </c>
      <c r="B235" s="78" t="str">
        <f>MID(H235,6,3)</f>
        <v>144</v>
      </c>
      <c r="C235" s="78" t="str">
        <f>"1/1/"&amp;A235</f>
        <v>1/1/2008</v>
      </c>
      <c r="D235" s="78">
        <f>DATEVALUE(C235)</f>
        <v>39448</v>
      </c>
      <c r="E235" s="78">
        <f>D235+B235-1</f>
        <v>39591</v>
      </c>
      <c r="F235" s="96">
        <f>E235</f>
        <v>39591</v>
      </c>
      <c r="G235" s="30">
        <f t="shared" si="27"/>
        <v>39591</v>
      </c>
      <c r="H235" s="114" t="s">
        <v>1399</v>
      </c>
      <c r="I235" s="98"/>
      <c r="J235" s="65" t="s">
        <v>1107</v>
      </c>
      <c r="K235" s="114" t="s">
        <v>37</v>
      </c>
      <c r="L235" s="114"/>
      <c r="M235" s="114"/>
      <c r="N235" s="114"/>
      <c r="O235" s="114"/>
      <c r="P235" s="114"/>
      <c r="Q235" s="114"/>
      <c r="R235" s="114"/>
      <c r="S235" s="114"/>
      <c r="T235" s="114"/>
      <c r="U235" s="114"/>
      <c r="V235" s="114"/>
      <c r="W235" s="114"/>
      <c r="X235" s="114" t="s">
        <v>37</v>
      </c>
      <c r="Y235" s="114"/>
      <c r="Z235" s="114"/>
      <c r="AA235" s="72"/>
    </row>
    <row r="236" spans="1:27" s="13" customFormat="1" ht="15" x14ac:dyDescent="0.25">
      <c r="A236" s="114" t="str">
        <f>LEFT(H236,4)</f>
        <v>2008</v>
      </c>
      <c r="B236" s="114" t="str">
        <f>MID(H236,6,3)</f>
        <v>148</v>
      </c>
      <c r="C236" s="114" t="str">
        <f>"1/1/"&amp;A236</f>
        <v>1/1/2008</v>
      </c>
      <c r="D236" s="114">
        <f>DATEVALUE(C236)</f>
        <v>39448</v>
      </c>
      <c r="E236" s="114">
        <f>D236+B236-1</f>
        <v>39595</v>
      </c>
      <c r="F236" s="62">
        <f>E236</f>
        <v>39595</v>
      </c>
      <c r="G236" s="30">
        <f t="shared" si="27"/>
        <v>39595</v>
      </c>
      <c r="H236" s="116" t="s">
        <v>2184</v>
      </c>
      <c r="I236" s="114"/>
      <c r="J236" s="64" t="s">
        <v>2183</v>
      </c>
      <c r="K236" s="116"/>
      <c r="L236" s="114" t="s">
        <v>37</v>
      </c>
      <c r="M236" s="114"/>
      <c r="N236" s="114"/>
      <c r="O236" s="114"/>
      <c r="P236" s="114"/>
      <c r="Q236" s="114"/>
      <c r="R236" s="114"/>
      <c r="S236" s="114"/>
      <c r="T236" s="114"/>
      <c r="U236" s="114"/>
      <c r="V236" s="114"/>
      <c r="W236" s="114"/>
      <c r="X236" s="116"/>
      <c r="Y236" s="114"/>
      <c r="Z236" s="114"/>
      <c r="AA236" s="72" t="s">
        <v>2186</v>
      </c>
    </row>
    <row r="237" spans="1:27" s="13" customFormat="1" ht="15" x14ac:dyDescent="0.25">
      <c r="A237" s="34"/>
      <c r="B237" s="34"/>
      <c r="C237" s="34"/>
      <c r="D237" s="34"/>
      <c r="E237" s="34"/>
      <c r="F237" s="40"/>
      <c r="G237" s="30">
        <f t="shared" si="27"/>
        <v>39595</v>
      </c>
      <c r="H237" s="114" t="s">
        <v>1758</v>
      </c>
      <c r="I237" s="77" t="s">
        <v>1761</v>
      </c>
      <c r="J237" s="104" t="s">
        <v>1759</v>
      </c>
      <c r="K237" s="114"/>
      <c r="L237" s="114" t="s">
        <v>37</v>
      </c>
      <c r="M237" s="114"/>
      <c r="N237" s="114"/>
      <c r="O237" s="114"/>
      <c r="P237" s="114"/>
      <c r="Q237" s="114"/>
      <c r="R237" s="114"/>
      <c r="S237" s="114"/>
      <c r="T237" s="114"/>
      <c r="U237" s="114"/>
      <c r="V237" s="114"/>
      <c r="W237" s="114"/>
      <c r="X237" s="114"/>
      <c r="Y237" s="114"/>
      <c r="Z237" s="114"/>
      <c r="AA237" s="64" t="s">
        <v>1760</v>
      </c>
    </row>
    <row r="238" spans="1:27" s="13" customFormat="1" ht="15.75" thickBot="1" x14ac:dyDescent="0.3">
      <c r="A238" s="80" t="str">
        <f t="shared" ref="A238:A260" si="28">LEFT(H238,4)</f>
        <v>2008</v>
      </c>
      <c r="B238" s="80" t="str">
        <f t="shared" ref="B238:B260" si="29">MID(H238,6,3)</f>
        <v>156</v>
      </c>
      <c r="C238" s="80" t="str">
        <f t="shared" ref="C238:C260" si="30">"1/1/"&amp;A238</f>
        <v>1/1/2008</v>
      </c>
      <c r="D238" s="80">
        <f t="shared" ref="D238:D260" si="31">DATEVALUE(C238)</f>
        <v>39448</v>
      </c>
      <c r="E238" s="80">
        <f t="shared" ref="E238:E260" si="32">D238+B238-1</f>
        <v>39603</v>
      </c>
      <c r="F238" s="97">
        <f t="shared" ref="F238:F260" si="33">E238</f>
        <v>39603</v>
      </c>
      <c r="G238" s="30">
        <f t="shared" si="27"/>
        <v>39603</v>
      </c>
      <c r="H238" s="68" t="s">
        <v>1762</v>
      </c>
      <c r="I238" s="117"/>
      <c r="J238" s="69" t="s">
        <v>442</v>
      </c>
      <c r="K238" s="68" t="s">
        <v>37</v>
      </c>
      <c r="L238" s="117"/>
      <c r="M238" s="117"/>
      <c r="N238" s="117"/>
      <c r="O238" s="117"/>
      <c r="P238" s="117"/>
      <c r="Q238" s="117"/>
      <c r="R238" s="117"/>
      <c r="S238" s="117"/>
      <c r="T238" s="117"/>
      <c r="U238" s="117"/>
      <c r="V238" s="117"/>
      <c r="W238" s="117"/>
      <c r="X238" s="68"/>
      <c r="Y238" s="117"/>
      <c r="Z238" s="117"/>
      <c r="AA238" s="83" t="s">
        <v>1763</v>
      </c>
    </row>
    <row r="239" spans="1:27" s="13" customFormat="1" ht="15" x14ac:dyDescent="0.25">
      <c r="A239" s="78" t="str">
        <f t="shared" si="28"/>
        <v>2008</v>
      </c>
      <c r="B239" s="78" t="str">
        <f t="shared" si="29"/>
        <v>156</v>
      </c>
      <c r="C239" s="78" t="str">
        <f t="shared" si="30"/>
        <v>1/1/2008</v>
      </c>
      <c r="D239" s="78">
        <f t="shared" si="31"/>
        <v>39448</v>
      </c>
      <c r="E239" s="78">
        <f t="shared" si="32"/>
        <v>39603</v>
      </c>
      <c r="F239" s="96">
        <f t="shared" si="33"/>
        <v>39603</v>
      </c>
      <c r="G239" s="62">
        <f t="shared" si="27"/>
        <v>39603</v>
      </c>
      <c r="H239" s="87" t="s">
        <v>1764</v>
      </c>
      <c r="I239" s="117"/>
      <c r="J239" s="69" t="s">
        <v>443</v>
      </c>
      <c r="K239" s="68" t="s">
        <v>37</v>
      </c>
      <c r="L239" s="117"/>
      <c r="M239" s="117"/>
      <c r="N239" s="117"/>
      <c r="O239" s="117"/>
      <c r="P239" s="117"/>
      <c r="Q239" s="117"/>
      <c r="R239" s="117"/>
      <c r="S239" s="117"/>
      <c r="T239" s="117"/>
      <c r="U239" s="117"/>
      <c r="V239" s="117"/>
      <c r="W239" s="117"/>
      <c r="X239" s="68"/>
      <c r="Y239" s="117"/>
      <c r="Z239" s="117"/>
      <c r="AA239" s="86" t="s">
        <v>553</v>
      </c>
    </row>
    <row r="240" spans="1:27" s="13" customFormat="1" ht="15" x14ac:dyDescent="0.25">
      <c r="A240" s="114" t="str">
        <f t="shared" si="28"/>
        <v>2008</v>
      </c>
      <c r="B240" s="114" t="str">
        <f t="shared" si="29"/>
        <v>170</v>
      </c>
      <c r="C240" s="114" t="str">
        <f t="shared" si="30"/>
        <v>1/1/2008</v>
      </c>
      <c r="D240" s="114">
        <f t="shared" si="31"/>
        <v>39448</v>
      </c>
      <c r="E240" s="114">
        <f t="shared" si="32"/>
        <v>39617</v>
      </c>
      <c r="F240" s="62">
        <f t="shared" si="33"/>
        <v>39617</v>
      </c>
      <c r="G240" s="62">
        <f t="shared" si="27"/>
        <v>39617</v>
      </c>
      <c r="H240" s="87" t="s">
        <v>1765</v>
      </c>
      <c r="I240" s="117"/>
      <c r="J240" s="69" t="s">
        <v>443</v>
      </c>
      <c r="K240" s="68" t="s">
        <v>37</v>
      </c>
      <c r="L240" s="117"/>
      <c r="M240" s="117"/>
      <c r="N240" s="117"/>
      <c r="O240" s="117"/>
      <c r="P240" s="117"/>
      <c r="Q240" s="117"/>
      <c r="R240" s="117"/>
      <c r="S240" s="117"/>
      <c r="T240" s="117"/>
      <c r="U240" s="117"/>
      <c r="V240" s="117"/>
      <c r="W240" s="117"/>
      <c r="X240" s="68"/>
      <c r="Y240" s="117"/>
      <c r="Z240" s="117"/>
      <c r="AA240" s="85" t="s">
        <v>533</v>
      </c>
    </row>
    <row r="241" spans="1:27" s="14" customFormat="1" ht="60" x14ac:dyDescent="0.25">
      <c r="A241" s="114" t="str">
        <f t="shared" si="28"/>
        <v>2008</v>
      </c>
      <c r="B241" s="114" t="str">
        <f t="shared" si="29"/>
        <v>177</v>
      </c>
      <c r="C241" s="114" t="str">
        <f t="shared" si="30"/>
        <v>1/1/2008</v>
      </c>
      <c r="D241" s="114">
        <f t="shared" si="31"/>
        <v>39448</v>
      </c>
      <c r="E241" s="114">
        <f t="shared" si="32"/>
        <v>39624</v>
      </c>
      <c r="F241" s="62">
        <f t="shared" si="33"/>
        <v>39624</v>
      </c>
      <c r="G241" s="30">
        <f t="shared" si="27"/>
        <v>39624</v>
      </c>
      <c r="H241" s="117" t="s">
        <v>1767</v>
      </c>
      <c r="I241" s="117" t="s">
        <v>1766</v>
      </c>
      <c r="J241" s="64" t="s">
        <v>1863</v>
      </c>
      <c r="K241" s="68"/>
      <c r="L241" s="117"/>
      <c r="M241" s="117"/>
      <c r="N241" s="117" t="s">
        <v>37</v>
      </c>
      <c r="O241" s="117"/>
      <c r="P241" s="117"/>
      <c r="Q241" s="117" t="s">
        <v>37</v>
      </c>
      <c r="R241" s="117"/>
      <c r="S241" s="117"/>
      <c r="T241" s="117" t="s">
        <v>37</v>
      </c>
      <c r="U241" s="117"/>
      <c r="V241" s="117"/>
      <c r="W241" s="117"/>
      <c r="X241" s="68"/>
      <c r="Y241" s="117" t="s">
        <v>37</v>
      </c>
      <c r="Z241" s="117"/>
      <c r="AA241" s="72" t="s">
        <v>1768</v>
      </c>
    </row>
    <row r="242" spans="1:27" s="13" customFormat="1" ht="22.8" x14ac:dyDescent="0.3">
      <c r="A242" s="114" t="str">
        <f t="shared" si="28"/>
        <v>2008</v>
      </c>
      <c r="B242" s="114" t="str">
        <f t="shared" si="29"/>
        <v>182</v>
      </c>
      <c r="C242" s="114" t="str">
        <f t="shared" si="30"/>
        <v>1/1/2008</v>
      </c>
      <c r="D242" s="114">
        <f t="shared" si="31"/>
        <v>39448</v>
      </c>
      <c r="E242" s="114">
        <f t="shared" si="32"/>
        <v>39629</v>
      </c>
      <c r="F242" s="62">
        <f t="shared" si="33"/>
        <v>39629</v>
      </c>
      <c r="G242" s="62">
        <f t="shared" si="27"/>
        <v>39629</v>
      </c>
      <c r="H242" s="99" t="s">
        <v>1769</v>
      </c>
      <c r="I242" s="117" t="s">
        <v>1770</v>
      </c>
      <c r="J242" s="64" t="s">
        <v>767</v>
      </c>
      <c r="K242" s="116"/>
      <c r="L242" s="114"/>
      <c r="M242" s="114"/>
      <c r="N242" s="114" t="s">
        <v>37</v>
      </c>
      <c r="O242" s="114"/>
      <c r="P242" s="114"/>
      <c r="Q242" s="114" t="s">
        <v>37</v>
      </c>
      <c r="R242" s="114"/>
      <c r="S242" s="114"/>
      <c r="T242" s="114" t="s">
        <v>37</v>
      </c>
      <c r="U242" s="114"/>
      <c r="V242" s="114"/>
      <c r="W242" s="114"/>
      <c r="X242" s="116"/>
      <c r="Y242" s="114" t="s">
        <v>37</v>
      </c>
      <c r="Z242" s="114"/>
      <c r="AA242" s="74" t="s">
        <v>39</v>
      </c>
    </row>
    <row r="243" spans="1:27" ht="22.8" x14ac:dyDescent="0.3">
      <c r="A243" s="114" t="str">
        <f t="shared" si="28"/>
        <v>2008</v>
      </c>
      <c r="B243" s="114" t="str">
        <f t="shared" si="29"/>
        <v>189</v>
      </c>
      <c r="C243" s="114" t="str">
        <f t="shared" si="30"/>
        <v>1/1/2008</v>
      </c>
      <c r="D243" s="114">
        <f t="shared" si="31"/>
        <v>39448</v>
      </c>
      <c r="E243" s="114">
        <f t="shared" si="32"/>
        <v>39636</v>
      </c>
      <c r="F243" s="62">
        <f t="shared" si="33"/>
        <v>39636</v>
      </c>
      <c r="G243" s="62">
        <f t="shared" si="27"/>
        <v>39636</v>
      </c>
      <c r="H243" s="116" t="s">
        <v>1771</v>
      </c>
      <c r="I243" s="114" t="s">
        <v>1772</v>
      </c>
      <c r="J243" s="64" t="s">
        <v>1180</v>
      </c>
      <c r="K243" s="116"/>
      <c r="L243" s="114"/>
      <c r="M243" s="114"/>
      <c r="N243" s="114" t="s">
        <v>37</v>
      </c>
      <c r="O243" s="114"/>
      <c r="P243" s="114"/>
      <c r="Q243" s="114" t="s">
        <v>37</v>
      </c>
      <c r="R243" s="114"/>
      <c r="S243" s="114"/>
      <c r="T243" s="114" t="s">
        <v>37</v>
      </c>
      <c r="U243" s="114"/>
      <c r="V243" s="114"/>
      <c r="W243" s="114"/>
      <c r="X243" s="116"/>
      <c r="Y243" s="114" t="s">
        <v>37</v>
      </c>
      <c r="Z243" s="114"/>
      <c r="AA243" s="74" t="s">
        <v>39</v>
      </c>
    </row>
    <row r="244" spans="1:27" ht="15" x14ac:dyDescent="0.25">
      <c r="A244" s="34" t="str">
        <f t="shared" si="28"/>
        <v>2008</v>
      </c>
      <c r="B244" s="34" t="str">
        <f t="shared" si="29"/>
        <v>191</v>
      </c>
      <c r="C244" s="34" t="str">
        <f t="shared" si="30"/>
        <v>1/1/2008</v>
      </c>
      <c r="D244" s="34">
        <f t="shared" si="31"/>
        <v>39448</v>
      </c>
      <c r="E244" s="34">
        <f t="shared" si="32"/>
        <v>39638</v>
      </c>
      <c r="F244" s="40">
        <f t="shared" si="33"/>
        <v>39638</v>
      </c>
      <c r="G244" s="40">
        <f t="shared" si="27"/>
        <v>39638</v>
      </c>
      <c r="H244" s="116" t="s">
        <v>1774</v>
      </c>
      <c r="I244" s="114" t="s">
        <v>1775</v>
      </c>
      <c r="J244" s="64" t="s">
        <v>352</v>
      </c>
      <c r="K244" s="116" t="s">
        <v>37</v>
      </c>
      <c r="L244" s="114"/>
      <c r="M244" s="114"/>
      <c r="N244" s="114"/>
      <c r="O244" s="114"/>
      <c r="P244" s="114" t="s">
        <v>37</v>
      </c>
      <c r="Q244" s="114"/>
      <c r="R244" s="114"/>
      <c r="S244" s="114"/>
      <c r="T244" s="114" t="s">
        <v>37</v>
      </c>
      <c r="U244" s="114"/>
      <c r="V244" s="114"/>
      <c r="W244" s="114"/>
      <c r="X244" s="116"/>
      <c r="Y244" s="114" t="s">
        <v>37</v>
      </c>
      <c r="Z244" s="114"/>
      <c r="AA244" s="86" t="s">
        <v>1773</v>
      </c>
    </row>
    <row r="245" spans="1:27" s="13" customFormat="1" ht="15.75" thickBot="1" x14ac:dyDescent="0.3">
      <c r="A245" s="80" t="str">
        <f t="shared" si="28"/>
        <v>2008</v>
      </c>
      <c r="B245" s="80" t="str">
        <f t="shared" si="29"/>
        <v>199</v>
      </c>
      <c r="C245" s="80" t="str">
        <f t="shared" si="30"/>
        <v>1/1/2008</v>
      </c>
      <c r="D245" s="80">
        <f t="shared" si="31"/>
        <v>39448</v>
      </c>
      <c r="E245" s="80">
        <f t="shared" si="32"/>
        <v>39646</v>
      </c>
      <c r="F245" s="97">
        <f t="shared" si="33"/>
        <v>39646</v>
      </c>
      <c r="G245" s="40">
        <f t="shared" si="27"/>
        <v>39646</v>
      </c>
      <c r="H245" s="116" t="s">
        <v>1602</v>
      </c>
      <c r="I245" s="114" t="s">
        <v>1603</v>
      </c>
      <c r="J245" s="64" t="s">
        <v>36</v>
      </c>
      <c r="K245" s="116" t="s">
        <v>37</v>
      </c>
      <c r="L245" s="114"/>
      <c r="M245" s="114"/>
      <c r="N245" s="114"/>
      <c r="O245" s="114"/>
      <c r="P245" s="114" t="s">
        <v>37</v>
      </c>
      <c r="Q245" s="114" t="s">
        <v>37</v>
      </c>
      <c r="R245" s="114"/>
      <c r="S245" s="114" t="s">
        <v>37</v>
      </c>
      <c r="T245" s="114"/>
      <c r="U245" s="114"/>
      <c r="V245" s="114"/>
      <c r="W245" s="114"/>
      <c r="X245" s="116"/>
      <c r="Y245" s="114" t="s">
        <v>37</v>
      </c>
      <c r="Z245" s="114"/>
      <c r="AA245" s="72" t="s">
        <v>1666</v>
      </c>
    </row>
    <row r="246" spans="1:27" ht="15" x14ac:dyDescent="0.25">
      <c r="A246" s="34" t="str">
        <f t="shared" si="28"/>
        <v>2008</v>
      </c>
      <c r="B246" s="34" t="str">
        <f t="shared" si="29"/>
        <v>217</v>
      </c>
      <c r="C246" s="34" t="str">
        <f t="shared" si="30"/>
        <v>1/1/2008</v>
      </c>
      <c r="D246" s="34">
        <f t="shared" si="31"/>
        <v>39448</v>
      </c>
      <c r="E246" s="34">
        <f t="shared" si="32"/>
        <v>39664</v>
      </c>
      <c r="F246" s="40">
        <f t="shared" si="33"/>
        <v>39664</v>
      </c>
      <c r="G246" s="40">
        <f t="shared" si="27"/>
        <v>39664</v>
      </c>
      <c r="H246" s="68" t="s">
        <v>1779</v>
      </c>
      <c r="I246" s="117"/>
      <c r="J246" s="69" t="s">
        <v>2209</v>
      </c>
      <c r="K246" s="68" t="s">
        <v>37</v>
      </c>
      <c r="L246" s="117"/>
      <c r="M246" s="117"/>
      <c r="N246" s="117"/>
      <c r="O246" s="117"/>
      <c r="P246" s="117"/>
      <c r="Q246" s="117"/>
      <c r="R246" s="117"/>
      <c r="S246" s="117"/>
      <c r="T246" s="117"/>
      <c r="U246" s="117"/>
      <c r="V246" s="117"/>
      <c r="W246" s="117"/>
      <c r="X246" s="68"/>
      <c r="Y246" s="117"/>
      <c r="Z246" s="117"/>
      <c r="AA246" s="83"/>
    </row>
    <row r="247" spans="1:27" ht="36" x14ac:dyDescent="0.25">
      <c r="A247" s="114" t="str">
        <f t="shared" si="28"/>
        <v>2008</v>
      </c>
      <c r="B247" s="114" t="str">
        <f t="shared" si="29"/>
        <v>239</v>
      </c>
      <c r="C247" s="114" t="str">
        <f t="shared" si="30"/>
        <v>1/1/2008</v>
      </c>
      <c r="D247" s="114">
        <f t="shared" si="31"/>
        <v>39448</v>
      </c>
      <c r="E247" s="114">
        <f t="shared" si="32"/>
        <v>39686</v>
      </c>
      <c r="F247" s="62">
        <f t="shared" si="33"/>
        <v>39686</v>
      </c>
      <c r="G247" s="40">
        <f t="shared" si="27"/>
        <v>39686</v>
      </c>
      <c r="H247" s="114" t="s">
        <v>1776</v>
      </c>
      <c r="I247" s="114" t="s">
        <v>1777</v>
      </c>
      <c r="J247" s="69" t="s">
        <v>1864</v>
      </c>
      <c r="K247" s="116"/>
      <c r="L247" s="114"/>
      <c r="M247" s="114"/>
      <c r="N247" s="114" t="s">
        <v>37</v>
      </c>
      <c r="O247" s="114"/>
      <c r="P247" s="114"/>
      <c r="Q247" s="114" t="s">
        <v>37</v>
      </c>
      <c r="R247" s="114"/>
      <c r="S247" s="114"/>
      <c r="T247" s="114" t="s">
        <v>37</v>
      </c>
      <c r="U247" s="114"/>
      <c r="V247" s="114"/>
      <c r="W247" s="114"/>
      <c r="X247" s="116"/>
      <c r="Y247" s="114" t="s">
        <v>37</v>
      </c>
      <c r="Z247" s="114"/>
      <c r="AA247" s="83" t="s">
        <v>162</v>
      </c>
    </row>
    <row r="248" spans="1:27" ht="15" x14ac:dyDescent="0.25">
      <c r="A248" s="114" t="str">
        <f t="shared" si="28"/>
        <v>2008</v>
      </c>
      <c r="B248" s="114" t="str">
        <f t="shared" si="29"/>
        <v>242</v>
      </c>
      <c r="C248" s="114" t="str">
        <f t="shared" si="30"/>
        <v>1/1/2008</v>
      </c>
      <c r="D248" s="114">
        <f t="shared" si="31"/>
        <v>39448</v>
      </c>
      <c r="E248" s="114">
        <f t="shared" si="32"/>
        <v>39689</v>
      </c>
      <c r="F248" s="62">
        <f t="shared" si="33"/>
        <v>39689</v>
      </c>
      <c r="G248" s="40">
        <f t="shared" si="27"/>
        <v>39689</v>
      </c>
      <c r="H248" s="114" t="s">
        <v>1364</v>
      </c>
      <c r="I248" s="114"/>
      <c r="J248" s="65" t="s">
        <v>1093</v>
      </c>
      <c r="K248" s="114" t="s">
        <v>37</v>
      </c>
      <c r="L248" s="114"/>
      <c r="M248" s="114"/>
      <c r="N248" s="114"/>
      <c r="O248" s="114"/>
      <c r="P248" s="114"/>
      <c r="Q248" s="114"/>
      <c r="R248" s="114"/>
      <c r="S248" s="114"/>
      <c r="T248" s="114"/>
      <c r="U248" s="114"/>
      <c r="V248" s="114"/>
      <c r="W248" s="114"/>
      <c r="X248" s="114" t="s">
        <v>37</v>
      </c>
      <c r="Y248" s="114"/>
      <c r="Z248" s="114"/>
      <c r="AA248" s="65" t="s">
        <v>1824</v>
      </c>
    </row>
    <row r="249" spans="1:27" ht="15" x14ac:dyDescent="0.25">
      <c r="A249" s="114" t="str">
        <f t="shared" si="28"/>
        <v>2008</v>
      </c>
      <c r="B249" s="114" t="str">
        <f t="shared" si="29"/>
        <v>248</v>
      </c>
      <c r="C249" s="114" t="str">
        <f t="shared" si="30"/>
        <v>1/1/2008</v>
      </c>
      <c r="D249" s="114">
        <f t="shared" si="31"/>
        <v>39448</v>
      </c>
      <c r="E249" s="114">
        <f t="shared" si="32"/>
        <v>39695</v>
      </c>
      <c r="F249" s="62">
        <f t="shared" si="33"/>
        <v>39695</v>
      </c>
      <c r="G249" s="62">
        <f t="shared" si="27"/>
        <v>39695</v>
      </c>
      <c r="H249" s="68" t="s">
        <v>1778</v>
      </c>
      <c r="I249" s="117"/>
      <c r="J249" s="69" t="s">
        <v>454</v>
      </c>
      <c r="K249" s="68" t="s">
        <v>37</v>
      </c>
      <c r="L249" s="117"/>
      <c r="M249" s="117"/>
      <c r="N249" s="117"/>
      <c r="O249" s="117"/>
      <c r="P249" s="117"/>
      <c r="Q249" s="117"/>
      <c r="R249" s="117"/>
      <c r="S249" s="117"/>
      <c r="T249" s="117"/>
      <c r="U249" s="117"/>
      <c r="V249" s="117"/>
      <c r="W249" s="117"/>
      <c r="X249" s="68"/>
      <c r="Y249" s="117"/>
      <c r="Z249" s="117"/>
      <c r="AA249" s="83"/>
    </row>
    <row r="250" spans="1:27" ht="15" x14ac:dyDescent="0.25">
      <c r="A250" s="20" t="str">
        <f t="shared" si="28"/>
        <v>2008</v>
      </c>
      <c r="B250" s="20" t="str">
        <f t="shared" si="29"/>
        <v>259</v>
      </c>
      <c r="C250" s="20" t="str">
        <f t="shared" si="30"/>
        <v>1/1/2008</v>
      </c>
      <c r="D250" s="20">
        <f t="shared" si="31"/>
        <v>39448</v>
      </c>
      <c r="E250" s="20">
        <f t="shared" si="32"/>
        <v>39706</v>
      </c>
      <c r="F250" s="30">
        <f t="shared" si="33"/>
        <v>39706</v>
      </c>
      <c r="G250" s="40">
        <f t="shared" si="27"/>
        <v>39706</v>
      </c>
      <c r="H250" s="117" t="s">
        <v>1780</v>
      </c>
      <c r="I250" s="117" t="s">
        <v>1915</v>
      </c>
      <c r="J250" s="69" t="s">
        <v>2213</v>
      </c>
      <c r="K250" s="117" t="s">
        <v>37</v>
      </c>
      <c r="L250" s="117"/>
      <c r="M250" s="117"/>
      <c r="N250" s="117"/>
      <c r="O250" s="117"/>
      <c r="P250" s="117" t="s">
        <v>37</v>
      </c>
      <c r="Q250" s="117"/>
      <c r="R250" s="117"/>
      <c r="S250" s="117"/>
      <c r="T250" s="117" t="s">
        <v>37</v>
      </c>
      <c r="U250" s="117"/>
      <c r="V250" s="117"/>
      <c r="W250" s="117"/>
      <c r="X250" s="117"/>
      <c r="Y250" s="117"/>
      <c r="Z250" s="117"/>
      <c r="AA250" s="86"/>
    </row>
    <row r="251" spans="1:27" ht="15" x14ac:dyDescent="0.25">
      <c r="A251" s="114" t="str">
        <f t="shared" si="28"/>
        <v>2008</v>
      </c>
      <c r="B251" s="114" t="str">
        <f t="shared" si="29"/>
        <v>260</v>
      </c>
      <c r="C251" s="114" t="str">
        <f t="shared" si="30"/>
        <v>1/1/2008</v>
      </c>
      <c r="D251" s="114">
        <f t="shared" si="31"/>
        <v>39448</v>
      </c>
      <c r="E251" s="114">
        <f t="shared" si="32"/>
        <v>39707</v>
      </c>
      <c r="F251" s="62">
        <f t="shared" si="33"/>
        <v>39707</v>
      </c>
      <c r="G251" s="40">
        <f t="shared" si="27"/>
        <v>39707</v>
      </c>
      <c r="H251" s="87" t="s">
        <v>1816</v>
      </c>
      <c r="I251" s="117" t="s">
        <v>1817</v>
      </c>
      <c r="J251" s="69" t="s">
        <v>1818</v>
      </c>
      <c r="K251" s="68"/>
      <c r="L251" s="117"/>
      <c r="M251" s="117"/>
      <c r="N251" s="117" t="s">
        <v>37</v>
      </c>
      <c r="O251" s="117"/>
      <c r="P251" s="117"/>
      <c r="Q251" s="117"/>
      <c r="R251" s="117"/>
      <c r="S251" s="117"/>
      <c r="T251" s="117"/>
      <c r="U251" s="117"/>
      <c r="V251" s="117"/>
      <c r="W251" s="117" t="s">
        <v>37</v>
      </c>
      <c r="X251" s="68"/>
      <c r="Y251" s="117"/>
      <c r="Z251" s="117"/>
      <c r="AA251" s="85"/>
    </row>
    <row r="252" spans="1:27" ht="15" x14ac:dyDescent="0.25">
      <c r="A252" s="114" t="str">
        <f t="shared" si="28"/>
        <v>2008</v>
      </c>
      <c r="B252" s="114" t="str">
        <f t="shared" si="29"/>
        <v>262</v>
      </c>
      <c r="C252" s="114" t="str">
        <f t="shared" si="30"/>
        <v>1/1/2008</v>
      </c>
      <c r="D252" s="114">
        <f t="shared" si="31"/>
        <v>39448</v>
      </c>
      <c r="E252" s="114">
        <f t="shared" si="32"/>
        <v>39709</v>
      </c>
      <c r="F252" s="62">
        <f t="shared" si="33"/>
        <v>39709</v>
      </c>
      <c r="G252" s="62">
        <f t="shared" si="27"/>
        <v>39709</v>
      </c>
      <c r="H252" s="68" t="s">
        <v>1783</v>
      </c>
      <c r="I252" s="117"/>
      <c r="J252" s="69" t="s">
        <v>1782</v>
      </c>
      <c r="K252" s="68" t="s">
        <v>37</v>
      </c>
      <c r="L252" s="117"/>
      <c r="M252" s="117"/>
      <c r="N252" s="117"/>
      <c r="O252" s="117"/>
      <c r="P252" s="117"/>
      <c r="Q252" s="117"/>
      <c r="R252" s="117"/>
      <c r="S252" s="117"/>
      <c r="T252" s="117"/>
      <c r="U252" s="117"/>
      <c r="V252" s="117"/>
      <c r="W252" s="117"/>
      <c r="X252" s="68"/>
      <c r="Y252" s="117"/>
      <c r="Z252" s="117"/>
      <c r="AA252" s="83"/>
    </row>
    <row r="253" spans="1:27" ht="15" x14ac:dyDescent="0.25">
      <c r="A253" s="114" t="str">
        <f t="shared" si="28"/>
        <v>2008</v>
      </c>
      <c r="B253" s="114" t="str">
        <f t="shared" si="29"/>
        <v>267</v>
      </c>
      <c r="C253" s="114" t="str">
        <f t="shared" si="30"/>
        <v>1/1/2008</v>
      </c>
      <c r="D253" s="114">
        <f t="shared" si="31"/>
        <v>39448</v>
      </c>
      <c r="E253" s="114">
        <f t="shared" si="32"/>
        <v>39714</v>
      </c>
      <c r="F253" s="62">
        <f t="shared" si="33"/>
        <v>39714</v>
      </c>
      <c r="G253" s="40">
        <f t="shared" si="27"/>
        <v>39714</v>
      </c>
      <c r="H253" s="116" t="s">
        <v>1604</v>
      </c>
      <c r="I253" s="114" t="s">
        <v>1605</v>
      </c>
      <c r="J253" s="64" t="s">
        <v>64</v>
      </c>
      <c r="K253" s="116" t="s">
        <v>37</v>
      </c>
      <c r="L253" s="114"/>
      <c r="M253" s="114"/>
      <c r="N253" s="114"/>
      <c r="O253" s="114"/>
      <c r="P253" s="114" t="s">
        <v>37</v>
      </c>
      <c r="Q253" s="114" t="s">
        <v>37</v>
      </c>
      <c r="R253" s="114"/>
      <c r="S253" s="114" t="s">
        <v>37</v>
      </c>
      <c r="T253" s="114"/>
      <c r="U253" s="114"/>
      <c r="V253" s="114"/>
      <c r="W253" s="114"/>
      <c r="X253" s="116"/>
      <c r="Y253" s="114" t="s">
        <v>37</v>
      </c>
      <c r="Z253" s="114"/>
      <c r="AA253" s="72" t="s">
        <v>1667</v>
      </c>
    </row>
    <row r="254" spans="1:27" ht="15" x14ac:dyDescent="0.25">
      <c r="A254" s="34" t="str">
        <f t="shared" si="28"/>
        <v>2008</v>
      </c>
      <c r="B254" s="34" t="str">
        <f t="shared" si="29"/>
        <v>300</v>
      </c>
      <c r="C254" s="34" t="str">
        <f t="shared" si="30"/>
        <v>1/1/2008</v>
      </c>
      <c r="D254" s="34">
        <f t="shared" si="31"/>
        <v>39448</v>
      </c>
      <c r="E254" s="34">
        <f t="shared" si="32"/>
        <v>39747</v>
      </c>
      <c r="F254" s="40">
        <f t="shared" si="33"/>
        <v>39747</v>
      </c>
      <c r="G254" s="40">
        <f t="shared" si="27"/>
        <v>39747</v>
      </c>
      <c r="H254" s="116" t="s">
        <v>1819</v>
      </c>
      <c r="I254" s="114"/>
      <c r="J254" s="64" t="s">
        <v>1796</v>
      </c>
      <c r="K254" s="116"/>
      <c r="L254" s="114" t="s">
        <v>37</v>
      </c>
      <c r="M254" s="114"/>
      <c r="N254" s="114"/>
      <c r="O254" s="114"/>
      <c r="P254" s="114"/>
      <c r="Q254" s="114"/>
      <c r="R254" s="114"/>
      <c r="S254" s="114"/>
      <c r="T254" s="114"/>
      <c r="U254" s="114"/>
      <c r="V254" s="114"/>
      <c r="W254" s="114"/>
      <c r="X254" s="116"/>
      <c r="Y254" s="114"/>
      <c r="Z254" s="114"/>
      <c r="AA254" s="72" t="s">
        <v>1797</v>
      </c>
    </row>
    <row r="255" spans="1:27" ht="15" x14ac:dyDescent="0.25">
      <c r="A255" s="34" t="str">
        <f t="shared" si="28"/>
        <v>2008</v>
      </c>
      <c r="B255" s="34" t="str">
        <f t="shared" si="29"/>
        <v>329</v>
      </c>
      <c r="C255" s="34" t="str">
        <f t="shared" si="30"/>
        <v>1/1/2008</v>
      </c>
      <c r="D255" s="34">
        <f t="shared" si="31"/>
        <v>39448</v>
      </c>
      <c r="E255" s="34">
        <f t="shared" si="32"/>
        <v>39776</v>
      </c>
      <c r="F255" s="40">
        <f t="shared" si="33"/>
        <v>39776</v>
      </c>
      <c r="G255" s="40">
        <f t="shared" si="27"/>
        <v>39776</v>
      </c>
      <c r="H255" s="116" t="s">
        <v>1606</v>
      </c>
      <c r="I255" s="114" t="s">
        <v>1607</v>
      </c>
      <c r="J255" s="64" t="s">
        <v>65</v>
      </c>
      <c r="K255" s="116" t="s">
        <v>37</v>
      </c>
      <c r="L255" s="114"/>
      <c r="M255" s="114"/>
      <c r="N255" s="114"/>
      <c r="O255" s="114"/>
      <c r="P255" s="114" t="s">
        <v>37</v>
      </c>
      <c r="Q255" s="114" t="s">
        <v>37</v>
      </c>
      <c r="R255" s="114"/>
      <c r="S255" s="114" t="s">
        <v>37</v>
      </c>
      <c r="T255" s="114"/>
      <c r="U255" s="114"/>
      <c r="V255" s="114"/>
      <c r="W255" s="114"/>
      <c r="X255" s="116"/>
      <c r="Y255" s="114" t="s">
        <v>37</v>
      </c>
      <c r="Z255" s="114"/>
      <c r="AA255" s="72" t="s">
        <v>1668</v>
      </c>
    </row>
    <row r="256" spans="1:27" ht="15.75" thickBot="1" x14ac:dyDescent="0.3">
      <c r="A256" s="80" t="str">
        <f t="shared" si="28"/>
        <v>2008</v>
      </c>
      <c r="B256" s="80" t="str">
        <f t="shared" si="29"/>
        <v>338</v>
      </c>
      <c r="C256" s="80" t="str">
        <f t="shared" si="30"/>
        <v>1/1/2008</v>
      </c>
      <c r="D256" s="80">
        <f t="shared" si="31"/>
        <v>39448</v>
      </c>
      <c r="E256" s="80">
        <f t="shared" si="32"/>
        <v>39785</v>
      </c>
      <c r="F256" s="97">
        <f t="shared" si="33"/>
        <v>39785</v>
      </c>
      <c r="G256" s="40">
        <f t="shared" si="27"/>
        <v>39785</v>
      </c>
      <c r="H256" s="68" t="s">
        <v>1784</v>
      </c>
      <c r="I256" s="47"/>
      <c r="J256" s="46" t="s">
        <v>1785</v>
      </c>
      <c r="K256" s="68" t="s">
        <v>37</v>
      </c>
      <c r="L256" s="47"/>
      <c r="M256" s="47"/>
      <c r="N256" s="47"/>
      <c r="O256" s="47"/>
      <c r="P256" s="47"/>
      <c r="Q256" s="47"/>
      <c r="R256" s="47"/>
      <c r="S256" s="47"/>
      <c r="T256" s="47"/>
      <c r="U256" s="47"/>
      <c r="V256" s="47"/>
      <c r="W256" s="47"/>
      <c r="X256" s="68"/>
      <c r="Y256" s="47"/>
      <c r="Z256" s="47"/>
      <c r="AA256" s="83"/>
    </row>
    <row r="257" spans="1:27" ht="15" x14ac:dyDescent="0.25">
      <c r="A257" s="52" t="str">
        <f t="shared" si="28"/>
        <v>2008</v>
      </c>
      <c r="B257" s="52" t="str">
        <f t="shared" si="29"/>
        <v>339</v>
      </c>
      <c r="C257" s="52" t="str">
        <f t="shared" si="30"/>
        <v>1/1/2008</v>
      </c>
      <c r="D257" s="52">
        <f t="shared" si="31"/>
        <v>39448</v>
      </c>
      <c r="E257" s="52">
        <f t="shared" si="32"/>
        <v>39786</v>
      </c>
      <c r="F257" s="53">
        <f t="shared" si="33"/>
        <v>39786</v>
      </c>
      <c r="G257" s="40">
        <f t="shared" si="27"/>
        <v>39786</v>
      </c>
      <c r="H257" s="114" t="s">
        <v>1400</v>
      </c>
      <c r="I257" s="98"/>
      <c r="J257" s="65" t="s">
        <v>1108</v>
      </c>
      <c r="K257" s="114" t="s">
        <v>37</v>
      </c>
      <c r="L257" s="114"/>
      <c r="M257" s="114"/>
      <c r="N257" s="114"/>
      <c r="O257" s="114"/>
      <c r="P257" s="114"/>
      <c r="Q257" s="114"/>
      <c r="R257" s="114"/>
      <c r="S257" s="114"/>
      <c r="T257" s="114"/>
      <c r="U257" s="114"/>
      <c r="V257" s="114"/>
      <c r="W257" s="114"/>
      <c r="X257" s="114" t="s">
        <v>37</v>
      </c>
      <c r="Y257" s="114"/>
      <c r="Z257" s="114"/>
      <c r="AA257" s="72"/>
    </row>
    <row r="258" spans="1:27" ht="36" x14ac:dyDescent="0.25">
      <c r="A258" s="114" t="str">
        <f t="shared" si="28"/>
        <v>2008</v>
      </c>
      <c r="B258" s="114" t="str">
        <f t="shared" si="29"/>
        <v>351</v>
      </c>
      <c r="C258" s="114" t="str">
        <f t="shared" si="30"/>
        <v>1/1/2008</v>
      </c>
      <c r="D258" s="114">
        <f t="shared" si="31"/>
        <v>39448</v>
      </c>
      <c r="E258" s="114">
        <f t="shared" si="32"/>
        <v>39798</v>
      </c>
      <c r="F258" s="62">
        <f t="shared" si="33"/>
        <v>39798</v>
      </c>
      <c r="G258" s="40">
        <f t="shared" ref="G258:G321" si="34">DATEVALUE("1/1/"&amp;LEFT(H258,4))+MID(H258,6,3)-1</f>
        <v>39798</v>
      </c>
      <c r="H258" s="117" t="s">
        <v>1786</v>
      </c>
      <c r="I258" s="117" t="s">
        <v>1787</v>
      </c>
      <c r="J258" s="69" t="s">
        <v>1865</v>
      </c>
      <c r="K258" s="68"/>
      <c r="L258" s="117"/>
      <c r="M258" s="117"/>
      <c r="N258" s="117" t="s">
        <v>37</v>
      </c>
      <c r="O258" s="117"/>
      <c r="P258" s="117"/>
      <c r="Q258" s="117" t="s">
        <v>37</v>
      </c>
      <c r="R258" s="117"/>
      <c r="S258" s="117"/>
      <c r="T258" s="117" t="s">
        <v>37</v>
      </c>
      <c r="U258" s="117"/>
      <c r="V258" s="117"/>
      <c r="W258" s="117"/>
      <c r="X258" s="68"/>
      <c r="Y258" s="117" t="s">
        <v>37</v>
      </c>
      <c r="Z258" s="117"/>
      <c r="AA258" s="72" t="s">
        <v>162</v>
      </c>
    </row>
    <row r="259" spans="1:27" ht="15.75" thickBot="1" x14ac:dyDescent="0.3">
      <c r="A259" s="114" t="str">
        <f t="shared" si="28"/>
        <v>2008</v>
      </c>
      <c r="B259" s="114" t="str">
        <f t="shared" si="29"/>
        <v>366</v>
      </c>
      <c r="C259" s="114" t="str">
        <f t="shared" si="30"/>
        <v>1/1/2008</v>
      </c>
      <c r="D259" s="114">
        <f t="shared" si="31"/>
        <v>39448</v>
      </c>
      <c r="E259" s="114">
        <f t="shared" si="32"/>
        <v>39813</v>
      </c>
      <c r="F259" s="62">
        <f t="shared" si="33"/>
        <v>39813</v>
      </c>
      <c r="G259" s="97">
        <f t="shared" si="34"/>
        <v>39813</v>
      </c>
      <c r="H259" s="118" t="s">
        <v>455</v>
      </c>
      <c r="I259" s="118"/>
      <c r="J259" s="93" t="s">
        <v>1788</v>
      </c>
      <c r="K259" s="118" t="s">
        <v>37</v>
      </c>
      <c r="L259" s="118"/>
      <c r="M259" s="118"/>
      <c r="N259" s="118"/>
      <c r="O259" s="118"/>
      <c r="P259" s="118"/>
      <c r="Q259" s="118"/>
      <c r="R259" s="118"/>
      <c r="S259" s="118"/>
      <c r="T259" s="118"/>
      <c r="U259" s="118"/>
      <c r="V259" s="118"/>
      <c r="W259" s="118"/>
      <c r="X259" s="118"/>
      <c r="Y259" s="118"/>
      <c r="Z259" s="118"/>
      <c r="AA259" s="103"/>
    </row>
    <row r="260" spans="1:27" ht="15" x14ac:dyDescent="0.25">
      <c r="A260" s="34" t="str">
        <f t="shared" si="28"/>
        <v>2009</v>
      </c>
      <c r="B260" s="34" t="str">
        <f t="shared" si="29"/>
        <v>007</v>
      </c>
      <c r="C260" s="34" t="str">
        <f t="shared" si="30"/>
        <v>1/1/2009</v>
      </c>
      <c r="D260" s="34">
        <f t="shared" si="31"/>
        <v>39814</v>
      </c>
      <c r="E260" s="34">
        <f t="shared" si="32"/>
        <v>39820</v>
      </c>
      <c r="F260" s="40">
        <f t="shared" si="33"/>
        <v>39820</v>
      </c>
      <c r="G260" s="96">
        <f t="shared" si="34"/>
        <v>39820</v>
      </c>
      <c r="H260" s="79" t="s">
        <v>1833</v>
      </c>
      <c r="I260" s="78" t="s">
        <v>1834</v>
      </c>
      <c r="J260" s="105" t="s">
        <v>353</v>
      </c>
      <c r="K260" s="79" t="s">
        <v>37</v>
      </c>
      <c r="L260" s="78"/>
      <c r="M260" s="78"/>
      <c r="N260" s="78"/>
      <c r="O260" s="78"/>
      <c r="P260" s="78" t="s">
        <v>37</v>
      </c>
      <c r="Q260" s="78"/>
      <c r="R260" s="78"/>
      <c r="S260" s="78"/>
      <c r="T260" s="78" t="s">
        <v>37</v>
      </c>
      <c r="U260" s="78"/>
      <c r="V260" s="78"/>
      <c r="W260" s="78"/>
      <c r="X260" s="79"/>
      <c r="Y260" s="78" t="s">
        <v>37</v>
      </c>
      <c r="Z260" s="78"/>
      <c r="AA260" s="102"/>
    </row>
    <row r="261" spans="1:27" ht="15" x14ac:dyDescent="0.25">
      <c r="A261" s="114"/>
      <c r="B261" s="114"/>
      <c r="C261" s="114"/>
      <c r="D261" s="114"/>
      <c r="E261" s="114"/>
      <c r="F261" s="62"/>
      <c r="G261" s="30">
        <f t="shared" si="34"/>
        <v>39827</v>
      </c>
      <c r="H261" s="116" t="s">
        <v>596</v>
      </c>
      <c r="I261" s="114" t="s">
        <v>597</v>
      </c>
      <c r="J261" s="64" t="s">
        <v>1835</v>
      </c>
      <c r="K261" s="116"/>
      <c r="L261" s="114" t="s">
        <v>37</v>
      </c>
      <c r="M261" s="114"/>
      <c r="N261" s="114"/>
      <c r="O261" s="114"/>
      <c r="P261" s="114"/>
      <c r="Q261" s="114"/>
      <c r="R261" s="114"/>
      <c r="S261" s="114"/>
      <c r="T261" s="114"/>
      <c r="U261" s="114"/>
      <c r="V261" s="114"/>
      <c r="W261" s="114"/>
      <c r="X261" s="116"/>
      <c r="Y261" s="114"/>
      <c r="Z261" s="114"/>
      <c r="AA261" s="86" t="s">
        <v>1836</v>
      </c>
    </row>
    <row r="262" spans="1:27" ht="15" x14ac:dyDescent="0.25">
      <c r="A262" s="114" t="str">
        <f t="shared" ref="A262:A267" si="35">LEFT(H262,4)</f>
        <v>2009</v>
      </c>
      <c r="B262" s="114" t="str">
        <f t="shared" ref="B262:B267" si="36">MID(H262,6,3)</f>
        <v>021</v>
      </c>
      <c r="C262" s="114" t="str">
        <f t="shared" ref="C262:C267" si="37">"1/1/"&amp;A262</f>
        <v>1/1/2009</v>
      </c>
      <c r="D262" s="114">
        <f t="shared" ref="D262:D267" si="38">DATEVALUE(C262)</f>
        <v>39814</v>
      </c>
      <c r="E262" s="114">
        <f t="shared" ref="E262:E267" si="39">D262+B262-1</f>
        <v>39834</v>
      </c>
      <c r="F262" s="62">
        <f t="shared" ref="F262:F267" si="40">E262</f>
        <v>39834</v>
      </c>
      <c r="G262" s="40">
        <f t="shared" si="34"/>
        <v>39834</v>
      </c>
      <c r="H262" s="116" t="s">
        <v>1608</v>
      </c>
      <c r="I262" s="114" t="s">
        <v>1609</v>
      </c>
      <c r="J262" s="64" t="s">
        <v>66</v>
      </c>
      <c r="K262" s="116" t="s">
        <v>37</v>
      </c>
      <c r="L262" s="114"/>
      <c r="M262" s="114"/>
      <c r="N262" s="114"/>
      <c r="O262" s="114"/>
      <c r="P262" s="114" t="s">
        <v>37</v>
      </c>
      <c r="Q262" s="114" t="s">
        <v>37</v>
      </c>
      <c r="R262" s="114"/>
      <c r="S262" s="114" t="s">
        <v>37</v>
      </c>
      <c r="T262" s="114"/>
      <c r="U262" s="114"/>
      <c r="V262" s="114"/>
      <c r="W262" s="114"/>
      <c r="X262" s="116"/>
      <c r="Y262" s="114" t="s">
        <v>37</v>
      </c>
      <c r="Z262" s="114"/>
      <c r="AA262" s="72" t="s">
        <v>531</v>
      </c>
    </row>
    <row r="263" spans="1:27" ht="15" x14ac:dyDescent="0.25">
      <c r="A263" s="114" t="str">
        <f t="shared" si="35"/>
        <v>2009</v>
      </c>
      <c r="B263" s="114" t="str">
        <f t="shared" si="36"/>
        <v>022</v>
      </c>
      <c r="C263" s="114" t="str">
        <f t="shared" si="37"/>
        <v>1/1/2009</v>
      </c>
      <c r="D263" s="114">
        <f t="shared" si="38"/>
        <v>39814</v>
      </c>
      <c r="E263" s="114">
        <f t="shared" si="39"/>
        <v>39835</v>
      </c>
      <c r="F263" s="62">
        <f t="shared" si="40"/>
        <v>39835</v>
      </c>
      <c r="G263" s="62">
        <f t="shared" si="34"/>
        <v>39835</v>
      </c>
      <c r="H263" s="117" t="s">
        <v>1837</v>
      </c>
      <c r="I263" s="117"/>
      <c r="J263" s="69" t="s">
        <v>1838</v>
      </c>
      <c r="K263" s="117" t="s">
        <v>37</v>
      </c>
      <c r="L263" s="117"/>
      <c r="M263" s="117"/>
      <c r="N263" s="117"/>
      <c r="O263" s="117"/>
      <c r="P263" s="117"/>
      <c r="Q263" s="117"/>
      <c r="R263" s="117"/>
      <c r="S263" s="117"/>
      <c r="T263" s="117"/>
      <c r="U263" s="117"/>
      <c r="V263" s="117"/>
      <c r="W263" s="117"/>
      <c r="X263" s="117"/>
      <c r="Y263" s="117"/>
      <c r="Z263" s="117"/>
      <c r="AA263" s="86" t="s">
        <v>1839</v>
      </c>
    </row>
    <row r="264" spans="1:27" ht="15" x14ac:dyDescent="0.25">
      <c r="A264" s="20" t="str">
        <f t="shared" si="35"/>
        <v>2009</v>
      </c>
      <c r="B264" s="20" t="str">
        <f t="shared" si="36"/>
        <v>028</v>
      </c>
      <c r="C264" s="20" t="str">
        <f t="shared" si="37"/>
        <v>1/1/2009</v>
      </c>
      <c r="D264" s="20">
        <f t="shared" si="38"/>
        <v>39814</v>
      </c>
      <c r="E264" s="20">
        <f t="shared" si="39"/>
        <v>39841</v>
      </c>
      <c r="F264" s="30">
        <f t="shared" si="40"/>
        <v>39841</v>
      </c>
      <c r="G264" s="53">
        <f t="shared" si="34"/>
        <v>39841</v>
      </c>
      <c r="H264" s="87" t="s">
        <v>1840</v>
      </c>
      <c r="I264" s="117"/>
      <c r="J264" s="69" t="s">
        <v>599</v>
      </c>
      <c r="K264" s="68"/>
      <c r="L264" s="117"/>
      <c r="M264" s="117" t="s">
        <v>37</v>
      </c>
      <c r="N264" s="117"/>
      <c r="O264" s="117"/>
      <c r="P264" s="117"/>
      <c r="Q264" s="117"/>
      <c r="R264" s="117"/>
      <c r="S264" s="117"/>
      <c r="T264" s="117"/>
      <c r="U264" s="117"/>
      <c r="V264" s="117"/>
      <c r="W264" s="117"/>
      <c r="X264" s="68"/>
      <c r="Y264" s="117"/>
      <c r="Z264" s="117"/>
      <c r="AA264" s="85"/>
    </row>
    <row r="265" spans="1:27" ht="15" x14ac:dyDescent="0.25">
      <c r="A265" s="114" t="str">
        <f t="shared" si="35"/>
        <v>2009</v>
      </c>
      <c r="B265" s="114" t="str">
        <f t="shared" si="36"/>
        <v>041</v>
      </c>
      <c r="C265" s="114" t="str">
        <f t="shared" si="37"/>
        <v>1/1/2009</v>
      </c>
      <c r="D265" s="114">
        <f t="shared" si="38"/>
        <v>39814</v>
      </c>
      <c r="E265" s="114">
        <f t="shared" si="39"/>
        <v>39854</v>
      </c>
      <c r="F265" s="62">
        <f t="shared" si="40"/>
        <v>39854</v>
      </c>
      <c r="G265" s="40">
        <f t="shared" si="34"/>
        <v>39854</v>
      </c>
      <c r="H265" s="68" t="s">
        <v>1841</v>
      </c>
      <c r="I265" s="117"/>
      <c r="J265" s="69" t="s">
        <v>443</v>
      </c>
      <c r="K265" s="68" t="s">
        <v>37</v>
      </c>
      <c r="L265" s="117"/>
      <c r="M265" s="117"/>
      <c r="N265" s="117"/>
      <c r="O265" s="117"/>
      <c r="P265" s="117"/>
      <c r="Q265" s="117"/>
      <c r="R265" s="117"/>
      <c r="S265" s="117"/>
      <c r="T265" s="117"/>
      <c r="U265" s="117"/>
      <c r="V265" s="117"/>
      <c r="W265" s="117"/>
      <c r="X265" s="68"/>
      <c r="Y265" s="117"/>
      <c r="Z265" s="117"/>
      <c r="AA265" s="83" t="s">
        <v>732</v>
      </c>
    </row>
    <row r="266" spans="1:27" ht="36" x14ac:dyDescent="0.25">
      <c r="A266" s="34" t="str">
        <f t="shared" si="35"/>
        <v>2009</v>
      </c>
      <c r="B266" s="34" t="str">
        <f t="shared" si="36"/>
        <v>048</v>
      </c>
      <c r="C266" s="34" t="str">
        <f t="shared" si="37"/>
        <v>1/1/2009</v>
      </c>
      <c r="D266" s="34">
        <f t="shared" si="38"/>
        <v>39814</v>
      </c>
      <c r="E266" s="34">
        <f t="shared" si="39"/>
        <v>39861</v>
      </c>
      <c r="F266" s="40">
        <f t="shared" si="40"/>
        <v>39861</v>
      </c>
      <c r="G266" s="40">
        <f t="shared" si="34"/>
        <v>39861</v>
      </c>
      <c r="H266" s="117" t="s">
        <v>1842</v>
      </c>
      <c r="I266" s="117" t="s">
        <v>1843</v>
      </c>
      <c r="J266" s="69" t="s">
        <v>1866</v>
      </c>
      <c r="K266" s="68"/>
      <c r="L266" s="117"/>
      <c r="M266" s="117"/>
      <c r="N266" s="117" t="s">
        <v>37</v>
      </c>
      <c r="O266" s="117"/>
      <c r="P266" s="117"/>
      <c r="Q266" s="117" t="s">
        <v>37</v>
      </c>
      <c r="R266" s="117"/>
      <c r="S266" s="117"/>
      <c r="T266" s="117" t="s">
        <v>37</v>
      </c>
      <c r="U266" s="117"/>
      <c r="V266" s="117"/>
      <c r="W266" s="117"/>
      <c r="X266" s="68"/>
      <c r="Y266" s="117" t="s">
        <v>37</v>
      </c>
      <c r="Z266" s="117"/>
      <c r="AA266" s="72" t="s">
        <v>162</v>
      </c>
    </row>
    <row r="267" spans="1:27" ht="15" x14ac:dyDescent="0.25">
      <c r="A267" s="114" t="str">
        <f t="shared" si="35"/>
        <v>2009</v>
      </c>
      <c r="B267" s="114" t="str">
        <f t="shared" si="36"/>
        <v>055</v>
      </c>
      <c r="C267" s="114" t="str">
        <f t="shared" si="37"/>
        <v>1/1/2009</v>
      </c>
      <c r="D267" s="114">
        <f t="shared" si="38"/>
        <v>39814</v>
      </c>
      <c r="E267" s="114">
        <f t="shared" si="39"/>
        <v>39868</v>
      </c>
      <c r="F267" s="62">
        <f t="shared" si="40"/>
        <v>39868</v>
      </c>
      <c r="G267" s="62">
        <f t="shared" si="34"/>
        <v>39868</v>
      </c>
      <c r="H267" s="116" t="s">
        <v>1844</v>
      </c>
      <c r="I267" s="116" t="s">
        <v>1875</v>
      </c>
      <c r="J267" s="64" t="s">
        <v>1936</v>
      </c>
      <c r="K267" s="116" t="s">
        <v>37</v>
      </c>
      <c r="L267" s="114"/>
      <c r="M267" s="114"/>
      <c r="N267" s="114"/>
      <c r="O267" s="114"/>
      <c r="P267" s="114"/>
      <c r="Q267" s="114" t="s">
        <v>37</v>
      </c>
      <c r="R267" s="114"/>
      <c r="S267" s="114"/>
      <c r="T267" s="114"/>
      <c r="U267" s="114"/>
      <c r="V267" s="114"/>
      <c r="W267" s="114"/>
      <c r="X267" s="116"/>
      <c r="Y267" s="114"/>
      <c r="Z267" s="114"/>
      <c r="AA267" s="72" t="s">
        <v>1849</v>
      </c>
    </row>
    <row r="268" spans="1:27" ht="15" x14ac:dyDescent="0.25">
      <c r="A268" s="114"/>
      <c r="B268" s="114"/>
      <c r="C268" s="114"/>
      <c r="D268" s="114"/>
      <c r="E268" s="114"/>
      <c r="F268" s="62"/>
      <c r="G268" s="30">
        <f t="shared" si="34"/>
        <v>39870</v>
      </c>
      <c r="H268" s="116" t="s">
        <v>1845</v>
      </c>
      <c r="I268" s="116" t="s">
        <v>1874</v>
      </c>
      <c r="J268" s="64" t="s">
        <v>2839</v>
      </c>
      <c r="K268" s="116" t="s">
        <v>37</v>
      </c>
      <c r="L268" s="114"/>
      <c r="M268" s="114"/>
      <c r="N268" s="114"/>
      <c r="O268" s="114"/>
      <c r="P268" s="114"/>
      <c r="Q268" s="114" t="s">
        <v>37</v>
      </c>
      <c r="R268" s="114"/>
      <c r="S268" s="114"/>
      <c r="T268" s="114"/>
      <c r="U268" s="114"/>
      <c r="V268" s="114"/>
      <c r="W268" s="114"/>
      <c r="X268" s="116"/>
      <c r="Y268" s="114"/>
      <c r="Z268" s="114"/>
      <c r="AA268" s="72" t="s">
        <v>1849</v>
      </c>
    </row>
    <row r="269" spans="1:27" ht="15" x14ac:dyDescent="0.25">
      <c r="A269" s="34" t="str">
        <f t="shared" ref="A269:A287" si="41">LEFT(H269,4)</f>
        <v>2009</v>
      </c>
      <c r="B269" s="34" t="str">
        <f t="shared" ref="B269:B287" si="42">MID(H269,6,3)</f>
        <v>057</v>
      </c>
      <c r="C269" s="34" t="str">
        <f t="shared" ref="C269:C287" si="43">"1/1/"&amp;A269</f>
        <v>1/1/2009</v>
      </c>
      <c r="D269" s="34">
        <f t="shared" ref="D269:D287" si="44">DATEVALUE(C269)</f>
        <v>39814</v>
      </c>
      <c r="E269" s="34">
        <f t="shared" ref="E269:E287" si="45">D269+B269-1</f>
        <v>39870</v>
      </c>
      <c r="F269" s="40">
        <f t="shared" ref="F269:F287" si="46">E269</f>
        <v>39870</v>
      </c>
      <c r="G269" s="40">
        <f t="shared" si="34"/>
        <v>39870</v>
      </c>
      <c r="H269" s="116" t="s">
        <v>1846</v>
      </c>
      <c r="I269" s="116" t="s">
        <v>1873</v>
      </c>
      <c r="J269" s="64" t="s">
        <v>1940</v>
      </c>
      <c r="K269" s="116" t="s">
        <v>37</v>
      </c>
      <c r="L269" s="114"/>
      <c r="M269" s="114"/>
      <c r="N269" s="114"/>
      <c r="O269" s="114"/>
      <c r="P269" s="114"/>
      <c r="Q269" s="114" t="s">
        <v>37</v>
      </c>
      <c r="R269" s="114"/>
      <c r="S269" s="114"/>
      <c r="T269" s="114"/>
      <c r="U269" s="114"/>
      <c r="V269" s="114"/>
      <c r="W269" s="114"/>
      <c r="X269" s="116"/>
      <c r="Y269" s="114"/>
      <c r="Z269" s="114"/>
      <c r="AA269" s="72" t="s">
        <v>1849</v>
      </c>
    </row>
    <row r="270" spans="1:27" ht="15" x14ac:dyDescent="0.25">
      <c r="A270" s="114" t="str">
        <f t="shared" si="41"/>
        <v>2009</v>
      </c>
      <c r="B270" s="114" t="str">
        <f t="shared" si="42"/>
        <v>065</v>
      </c>
      <c r="C270" s="114" t="str">
        <f t="shared" si="43"/>
        <v>1/1/2009</v>
      </c>
      <c r="D270" s="114">
        <f t="shared" si="44"/>
        <v>39814</v>
      </c>
      <c r="E270" s="114">
        <f t="shared" si="45"/>
        <v>39878</v>
      </c>
      <c r="F270" s="62">
        <f t="shared" si="46"/>
        <v>39878</v>
      </c>
      <c r="G270" s="62">
        <f t="shared" si="34"/>
        <v>39878</v>
      </c>
      <c r="H270" s="66" t="s">
        <v>1847</v>
      </c>
      <c r="I270" s="114" t="s">
        <v>1848</v>
      </c>
      <c r="J270" s="64" t="s">
        <v>2279</v>
      </c>
      <c r="K270" s="116"/>
      <c r="L270" s="114"/>
      <c r="M270" s="114"/>
      <c r="N270" s="114" t="s">
        <v>37</v>
      </c>
      <c r="O270" s="114"/>
      <c r="P270" s="114"/>
      <c r="Q270" s="114" t="s">
        <v>37</v>
      </c>
      <c r="R270" s="114"/>
      <c r="S270" s="114"/>
      <c r="T270" s="114"/>
      <c r="U270" s="114"/>
      <c r="V270" s="114" t="s">
        <v>37</v>
      </c>
      <c r="W270" s="114"/>
      <c r="X270" s="116"/>
      <c r="Y270" s="114" t="s">
        <v>37</v>
      </c>
      <c r="Z270" s="114"/>
      <c r="AA270" s="67" t="s">
        <v>513</v>
      </c>
    </row>
    <row r="271" spans="1:27" ht="15" x14ac:dyDescent="0.25">
      <c r="A271" s="114" t="str">
        <f t="shared" si="41"/>
        <v>2009</v>
      </c>
      <c r="B271" s="114" t="str">
        <f t="shared" si="42"/>
        <v>065</v>
      </c>
      <c r="C271" s="114" t="str">
        <f t="shared" si="43"/>
        <v>1/1/2009</v>
      </c>
      <c r="D271" s="114">
        <f t="shared" si="44"/>
        <v>39814</v>
      </c>
      <c r="E271" s="114">
        <f t="shared" si="45"/>
        <v>39878</v>
      </c>
      <c r="F271" s="62">
        <f t="shared" si="46"/>
        <v>39878</v>
      </c>
      <c r="G271" s="40">
        <f t="shared" si="34"/>
        <v>39878</v>
      </c>
      <c r="H271" s="87" t="s">
        <v>1982</v>
      </c>
      <c r="I271" s="117" t="s">
        <v>1982</v>
      </c>
      <c r="J271" s="69" t="s">
        <v>398</v>
      </c>
      <c r="K271" s="68"/>
      <c r="L271" s="117"/>
      <c r="M271" s="117"/>
      <c r="N271" s="117" t="s">
        <v>37</v>
      </c>
      <c r="O271" s="117"/>
      <c r="P271" s="117"/>
      <c r="Q271" s="117"/>
      <c r="R271" s="117"/>
      <c r="S271" s="117"/>
      <c r="T271" s="117"/>
      <c r="U271" s="117"/>
      <c r="V271" s="117"/>
      <c r="W271" s="117" t="s">
        <v>37</v>
      </c>
      <c r="X271" s="68"/>
      <c r="Y271" s="117"/>
      <c r="Z271" s="117"/>
      <c r="AA271" s="85"/>
    </row>
    <row r="272" spans="1:27" ht="15" x14ac:dyDescent="0.25">
      <c r="A272" s="114" t="str">
        <f t="shared" si="41"/>
        <v>2009</v>
      </c>
      <c r="B272" s="114" t="str">
        <f t="shared" si="42"/>
        <v>065</v>
      </c>
      <c r="C272" s="114" t="str">
        <f t="shared" si="43"/>
        <v>1/1/2009</v>
      </c>
      <c r="D272" s="114">
        <f t="shared" si="44"/>
        <v>39814</v>
      </c>
      <c r="E272" s="114">
        <f t="shared" si="45"/>
        <v>39878</v>
      </c>
      <c r="F272" s="62">
        <f t="shared" si="46"/>
        <v>39878</v>
      </c>
      <c r="G272" s="40">
        <f t="shared" si="34"/>
        <v>39878</v>
      </c>
      <c r="H272" s="87" t="s">
        <v>1983</v>
      </c>
      <c r="I272" s="70" t="s">
        <v>1984</v>
      </c>
      <c r="J272" s="69" t="s">
        <v>1985</v>
      </c>
      <c r="K272" s="68"/>
      <c r="L272" s="70"/>
      <c r="M272" s="70"/>
      <c r="N272" s="70" t="s">
        <v>37</v>
      </c>
      <c r="O272" s="70"/>
      <c r="P272" s="70"/>
      <c r="Q272" s="70"/>
      <c r="R272" s="70"/>
      <c r="S272" s="70"/>
      <c r="T272" s="70"/>
      <c r="U272" s="70"/>
      <c r="V272" s="70"/>
      <c r="W272" s="70" t="s">
        <v>37</v>
      </c>
      <c r="X272" s="68"/>
      <c r="Y272" s="70"/>
      <c r="Z272" s="70"/>
      <c r="AA272" s="85"/>
    </row>
    <row r="273" spans="1:27" ht="15" x14ac:dyDescent="0.25">
      <c r="A273" s="114" t="str">
        <f t="shared" si="41"/>
        <v>2009</v>
      </c>
      <c r="B273" s="114" t="str">
        <f t="shared" si="42"/>
        <v>068</v>
      </c>
      <c r="C273" s="114" t="str">
        <f t="shared" si="43"/>
        <v>1/1/2009</v>
      </c>
      <c r="D273" s="114">
        <f t="shared" si="44"/>
        <v>39814</v>
      </c>
      <c r="E273" s="114">
        <f t="shared" si="45"/>
        <v>39881</v>
      </c>
      <c r="F273" s="62">
        <f t="shared" si="46"/>
        <v>39881</v>
      </c>
      <c r="G273" s="62">
        <f t="shared" si="34"/>
        <v>39881</v>
      </c>
      <c r="H273" s="116" t="s">
        <v>1610</v>
      </c>
      <c r="I273" s="114" t="s">
        <v>1611</v>
      </c>
      <c r="J273" s="64" t="s">
        <v>67</v>
      </c>
      <c r="K273" s="116" t="s">
        <v>37</v>
      </c>
      <c r="L273" s="114"/>
      <c r="M273" s="114"/>
      <c r="N273" s="114"/>
      <c r="O273" s="114"/>
      <c r="P273" s="114" t="s">
        <v>37</v>
      </c>
      <c r="Q273" s="114" t="s">
        <v>37</v>
      </c>
      <c r="R273" s="114"/>
      <c r="S273" s="114" t="s">
        <v>37</v>
      </c>
      <c r="T273" s="114"/>
      <c r="U273" s="114"/>
      <c r="V273" s="114"/>
      <c r="W273" s="114"/>
      <c r="X273" s="116"/>
      <c r="Y273" s="114" t="s">
        <v>37</v>
      </c>
      <c r="Z273" s="114"/>
      <c r="AA273" s="72" t="s">
        <v>1669</v>
      </c>
    </row>
    <row r="274" spans="1:27" s="18" customFormat="1" ht="15" x14ac:dyDescent="0.25">
      <c r="A274" s="34" t="str">
        <f t="shared" si="41"/>
        <v>2009</v>
      </c>
      <c r="B274" s="34" t="str">
        <f t="shared" si="42"/>
        <v>070</v>
      </c>
      <c r="C274" s="34" t="str">
        <f t="shared" si="43"/>
        <v>1/1/2009</v>
      </c>
      <c r="D274" s="34">
        <f t="shared" si="44"/>
        <v>39814</v>
      </c>
      <c r="E274" s="34">
        <f t="shared" si="45"/>
        <v>39883</v>
      </c>
      <c r="F274" s="40">
        <f t="shared" si="46"/>
        <v>39883</v>
      </c>
      <c r="G274" s="30">
        <f t="shared" si="34"/>
        <v>39883</v>
      </c>
      <c r="H274" s="114" t="s">
        <v>1365</v>
      </c>
      <c r="I274" s="114"/>
      <c r="J274" s="65" t="s">
        <v>1095</v>
      </c>
      <c r="K274" s="114" t="s">
        <v>37</v>
      </c>
      <c r="L274" s="114"/>
      <c r="M274" s="114"/>
      <c r="N274" s="114"/>
      <c r="O274" s="114"/>
      <c r="P274" s="114"/>
      <c r="Q274" s="114"/>
      <c r="R274" s="114"/>
      <c r="S274" s="114"/>
      <c r="T274" s="114"/>
      <c r="U274" s="114"/>
      <c r="V274" s="114"/>
      <c r="W274" s="114"/>
      <c r="X274" s="114" t="s">
        <v>37</v>
      </c>
      <c r="Y274" s="114"/>
      <c r="Z274" s="114"/>
      <c r="AA274" s="65" t="s">
        <v>1825</v>
      </c>
    </row>
    <row r="275" spans="1:27" ht="24" x14ac:dyDescent="0.25">
      <c r="A275" s="114" t="str">
        <f t="shared" si="41"/>
        <v>2009</v>
      </c>
      <c r="B275" s="114" t="str">
        <f t="shared" si="42"/>
        <v>077</v>
      </c>
      <c r="C275" s="114" t="str">
        <f t="shared" si="43"/>
        <v>1/1/2009</v>
      </c>
      <c r="D275" s="114">
        <f t="shared" si="44"/>
        <v>39814</v>
      </c>
      <c r="E275" s="114">
        <f t="shared" si="45"/>
        <v>39890</v>
      </c>
      <c r="F275" s="62">
        <f t="shared" si="46"/>
        <v>39890</v>
      </c>
      <c r="G275" s="62">
        <f t="shared" si="34"/>
        <v>39890</v>
      </c>
      <c r="H275" s="117" t="s">
        <v>1850</v>
      </c>
      <c r="I275" s="117" t="s">
        <v>1851</v>
      </c>
      <c r="J275" s="86" t="s">
        <v>1860</v>
      </c>
      <c r="K275" s="117"/>
      <c r="L275" s="117" t="s">
        <v>37</v>
      </c>
      <c r="M275" s="117" t="s">
        <v>37</v>
      </c>
      <c r="N275" s="117" t="s">
        <v>37</v>
      </c>
      <c r="O275" s="117"/>
      <c r="P275" s="117"/>
      <c r="Q275" s="117" t="s">
        <v>37</v>
      </c>
      <c r="R275" s="117"/>
      <c r="S275" s="117"/>
      <c r="T275" s="117" t="s">
        <v>37</v>
      </c>
      <c r="U275" s="117"/>
      <c r="V275" s="117"/>
      <c r="W275" s="117"/>
      <c r="X275" s="117"/>
      <c r="Y275" s="117" t="s">
        <v>37</v>
      </c>
      <c r="Z275" s="117"/>
      <c r="AA275" s="88" t="s">
        <v>100</v>
      </c>
    </row>
    <row r="276" spans="1:27" ht="15" x14ac:dyDescent="0.25">
      <c r="A276" s="34" t="str">
        <f t="shared" si="41"/>
        <v>2009</v>
      </c>
      <c r="B276" s="34" t="str">
        <f t="shared" si="42"/>
        <v>083</v>
      </c>
      <c r="C276" s="34" t="str">
        <f t="shared" si="43"/>
        <v>1/1/2009</v>
      </c>
      <c r="D276" s="34">
        <f t="shared" si="44"/>
        <v>39814</v>
      </c>
      <c r="E276" s="34">
        <f t="shared" si="45"/>
        <v>39896</v>
      </c>
      <c r="F276" s="40">
        <f t="shared" si="46"/>
        <v>39896</v>
      </c>
      <c r="G276" s="40">
        <f t="shared" si="34"/>
        <v>39896</v>
      </c>
      <c r="H276" s="66" t="s">
        <v>1737</v>
      </c>
      <c r="I276" s="66" t="s">
        <v>1737</v>
      </c>
      <c r="J276" s="64" t="s">
        <v>1975</v>
      </c>
      <c r="K276" s="116"/>
      <c r="L276" s="114" t="s">
        <v>37</v>
      </c>
      <c r="M276" s="114" t="s">
        <v>37</v>
      </c>
      <c r="N276" s="114"/>
      <c r="O276" s="114"/>
      <c r="P276" s="114"/>
      <c r="Q276" s="114"/>
      <c r="R276" s="114"/>
      <c r="S276" s="114"/>
      <c r="T276" s="114"/>
      <c r="U276" s="114"/>
      <c r="V276" s="114"/>
      <c r="W276" s="114" t="s">
        <v>37</v>
      </c>
      <c r="X276" s="116"/>
      <c r="Y276" s="114"/>
      <c r="Z276" s="114"/>
      <c r="AA276" s="67"/>
    </row>
    <row r="277" spans="1:27" ht="15" x14ac:dyDescent="0.25">
      <c r="A277" s="114" t="str">
        <f t="shared" si="41"/>
        <v>2009</v>
      </c>
      <c r="B277" s="114" t="str">
        <f t="shared" si="42"/>
        <v>083</v>
      </c>
      <c r="C277" s="114" t="str">
        <f t="shared" si="43"/>
        <v>1/1/2009</v>
      </c>
      <c r="D277" s="114">
        <f t="shared" si="44"/>
        <v>39814</v>
      </c>
      <c r="E277" s="114">
        <f t="shared" si="45"/>
        <v>39896</v>
      </c>
      <c r="F277" s="62">
        <f t="shared" si="46"/>
        <v>39896</v>
      </c>
      <c r="G277" s="30">
        <f t="shared" si="34"/>
        <v>39896</v>
      </c>
      <c r="H277" s="66" t="s">
        <v>1737</v>
      </c>
      <c r="I277" s="114" t="s">
        <v>1737</v>
      </c>
      <c r="J277" s="64" t="s">
        <v>1980</v>
      </c>
      <c r="K277" s="116"/>
      <c r="L277" s="114"/>
      <c r="M277" s="114"/>
      <c r="N277" s="114"/>
      <c r="O277" s="114" t="s">
        <v>37</v>
      </c>
      <c r="P277" s="114"/>
      <c r="Q277" s="114"/>
      <c r="R277" s="114"/>
      <c r="S277" s="114"/>
      <c r="T277" s="114"/>
      <c r="U277" s="114"/>
      <c r="V277" s="114"/>
      <c r="W277" s="114" t="s">
        <v>37</v>
      </c>
      <c r="X277" s="116"/>
      <c r="Y277" s="114"/>
      <c r="Z277" s="114"/>
      <c r="AA277" s="67"/>
    </row>
    <row r="278" spans="1:27" ht="15" x14ac:dyDescent="0.25">
      <c r="A278" s="114" t="str">
        <f t="shared" si="41"/>
        <v>2009</v>
      </c>
      <c r="B278" s="114" t="str">
        <f t="shared" si="42"/>
        <v>083</v>
      </c>
      <c r="C278" s="114" t="str">
        <f t="shared" si="43"/>
        <v>1/1/2009</v>
      </c>
      <c r="D278" s="114">
        <f t="shared" si="44"/>
        <v>39814</v>
      </c>
      <c r="E278" s="114">
        <f t="shared" si="45"/>
        <v>39896</v>
      </c>
      <c r="F278" s="62">
        <f t="shared" si="46"/>
        <v>39896</v>
      </c>
      <c r="G278" s="62">
        <f t="shared" si="34"/>
        <v>39896</v>
      </c>
      <c r="H278" s="117" t="s">
        <v>1737</v>
      </c>
      <c r="I278" s="117"/>
      <c r="J278" s="69" t="s">
        <v>495</v>
      </c>
      <c r="K278" s="68"/>
      <c r="L278" s="117"/>
      <c r="M278" s="117"/>
      <c r="N278" s="117"/>
      <c r="O278" s="117" t="s">
        <v>37</v>
      </c>
      <c r="P278" s="117"/>
      <c r="Q278" s="117"/>
      <c r="R278" s="117"/>
      <c r="S278" s="117"/>
      <c r="T278" s="117"/>
      <c r="U278" s="117"/>
      <c r="V278" s="117"/>
      <c r="W278" s="117"/>
      <c r="X278" s="68"/>
      <c r="Y278" s="117"/>
      <c r="Z278" s="117"/>
      <c r="AA278" s="83" t="s">
        <v>562</v>
      </c>
    </row>
    <row r="279" spans="1:27" ht="15" x14ac:dyDescent="0.25">
      <c r="A279" s="34" t="str">
        <f t="shared" si="41"/>
        <v>2009</v>
      </c>
      <c r="B279" s="34" t="str">
        <f t="shared" si="42"/>
        <v>083</v>
      </c>
      <c r="C279" s="34" t="str">
        <f t="shared" si="43"/>
        <v>1/1/2009</v>
      </c>
      <c r="D279" s="34">
        <f t="shared" si="44"/>
        <v>39814</v>
      </c>
      <c r="E279" s="34">
        <f t="shared" si="45"/>
        <v>39896</v>
      </c>
      <c r="F279" s="40">
        <f t="shared" si="46"/>
        <v>39896</v>
      </c>
      <c r="G279" s="30">
        <f t="shared" si="34"/>
        <v>39896</v>
      </c>
      <c r="H279" s="66" t="s">
        <v>1976</v>
      </c>
      <c r="I279" s="66" t="s">
        <v>1977</v>
      </c>
      <c r="J279" s="64" t="s">
        <v>393</v>
      </c>
      <c r="K279" s="116"/>
      <c r="L279" s="114" t="s">
        <v>37</v>
      </c>
      <c r="M279" s="114" t="s">
        <v>37</v>
      </c>
      <c r="N279" s="114"/>
      <c r="O279" s="114"/>
      <c r="P279" s="114"/>
      <c r="Q279" s="114"/>
      <c r="R279" s="114"/>
      <c r="S279" s="114"/>
      <c r="T279" s="114"/>
      <c r="U279" s="114"/>
      <c r="V279" s="114"/>
      <c r="W279" s="114" t="s">
        <v>37</v>
      </c>
      <c r="X279" s="116"/>
      <c r="Y279" s="114"/>
      <c r="Z279" s="114"/>
      <c r="AA279" s="67"/>
    </row>
    <row r="280" spans="1:27" ht="15" x14ac:dyDescent="0.25">
      <c r="A280" s="114" t="str">
        <f t="shared" si="41"/>
        <v>2009</v>
      </c>
      <c r="B280" s="114" t="str">
        <f t="shared" si="42"/>
        <v>083</v>
      </c>
      <c r="C280" s="114" t="str">
        <f t="shared" si="43"/>
        <v>1/1/2009</v>
      </c>
      <c r="D280" s="114">
        <f t="shared" si="44"/>
        <v>39814</v>
      </c>
      <c r="E280" s="114">
        <f t="shared" si="45"/>
        <v>39896</v>
      </c>
      <c r="F280" s="62">
        <f t="shared" si="46"/>
        <v>39896</v>
      </c>
      <c r="G280" s="62">
        <f t="shared" si="34"/>
        <v>39896</v>
      </c>
      <c r="H280" s="66" t="s">
        <v>1976</v>
      </c>
      <c r="I280" s="114" t="s">
        <v>1977</v>
      </c>
      <c r="J280" s="64" t="s">
        <v>679</v>
      </c>
      <c r="K280" s="116"/>
      <c r="L280" s="114"/>
      <c r="M280" s="114"/>
      <c r="N280" s="114"/>
      <c r="O280" s="114" t="s">
        <v>37</v>
      </c>
      <c r="P280" s="114"/>
      <c r="Q280" s="114"/>
      <c r="R280" s="114"/>
      <c r="S280" s="114"/>
      <c r="T280" s="114"/>
      <c r="U280" s="114"/>
      <c r="V280" s="114"/>
      <c r="W280" s="114" t="s">
        <v>37</v>
      </c>
      <c r="X280" s="116"/>
      <c r="Y280" s="114"/>
      <c r="Z280" s="114"/>
      <c r="AA280" s="67"/>
    </row>
    <row r="281" spans="1:27" ht="24" x14ac:dyDescent="0.25">
      <c r="A281" s="114" t="str">
        <f t="shared" si="41"/>
        <v>2009</v>
      </c>
      <c r="B281" s="114" t="str">
        <f t="shared" si="42"/>
        <v>084</v>
      </c>
      <c r="C281" s="114" t="str">
        <f t="shared" si="43"/>
        <v>1/1/2009</v>
      </c>
      <c r="D281" s="114">
        <f t="shared" si="44"/>
        <v>39814</v>
      </c>
      <c r="E281" s="114">
        <f t="shared" si="45"/>
        <v>39897</v>
      </c>
      <c r="F281" s="62">
        <f t="shared" si="46"/>
        <v>39897</v>
      </c>
      <c r="G281" s="40">
        <f t="shared" si="34"/>
        <v>39897</v>
      </c>
      <c r="H281" s="68" t="s">
        <v>1861</v>
      </c>
      <c r="I281" s="70"/>
      <c r="J281" s="69" t="s">
        <v>605</v>
      </c>
      <c r="K281" s="68" t="s">
        <v>37</v>
      </c>
      <c r="L281" s="70"/>
      <c r="M281" s="70"/>
      <c r="N281" s="70"/>
      <c r="O281" s="70"/>
      <c r="P281" s="70"/>
      <c r="Q281" s="70"/>
      <c r="R281" s="70"/>
      <c r="S281" s="70"/>
      <c r="T281" s="70"/>
      <c r="U281" s="70"/>
      <c r="V281" s="70"/>
      <c r="W281" s="70"/>
      <c r="X281" s="68"/>
      <c r="Y281" s="70"/>
      <c r="Z281" s="70"/>
      <c r="AA281" s="88" t="s">
        <v>606</v>
      </c>
    </row>
    <row r="282" spans="1:27" ht="15" x14ac:dyDescent="0.25">
      <c r="A282" s="114" t="str">
        <f t="shared" si="41"/>
        <v>2009</v>
      </c>
      <c r="B282" s="114" t="str">
        <f t="shared" si="42"/>
        <v>092</v>
      </c>
      <c r="C282" s="114" t="str">
        <f t="shared" si="43"/>
        <v>1/1/2009</v>
      </c>
      <c r="D282" s="114">
        <f t="shared" si="44"/>
        <v>39814</v>
      </c>
      <c r="E282" s="114">
        <f t="shared" si="45"/>
        <v>39905</v>
      </c>
      <c r="F282" s="62">
        <f t="shared" si="46"/>
        <v>39905</v>
      </c>
      <c r="G282" s="30">
        <f t="shared" si="34"/>
        <v>39905</v>
      </c>
      <c r="H282" s="68" t="s">
        <v>1862</v>
      </c>
      <c r="I282" s="70"/>
      <c r="J282" s="69" t="s">
        <v>608</v>
      </c>
      <c r="K282" s="68" t="s">
        <v>37</v>
      </c>
      <c r="L282" s="70"/>
      <c r="M282" s="70"/>
      <c r="N282" s="70"/>
      <c r="O282" s="70"/>
      <c r="P282" s="70"/>
      <c r="Q282" s="70"/>
      <c r="R282" s="70"/>
      <c r="S282" s="70"/>
      <c r="T282" s="70"/>
      <c r="U282" s="70"/>
      <c r="V282" s="70"/>
      <c r="W282" s="70"/>
      <c r="X282" s="68"/>
      <c r="Y282" s="70"/>
      <c r="Z282" s="70"/>
      <c r="AA282" s="83"/>
    </row>
    <row r="283" spans="1:27" ht="15" x14ac:dyDescent="0.25">
      <c r="A283" s="34" t="str">
        <f t="shared" si="41"/>
        <v>2009</v>
      </c>
      <c r="B283" s="34" t="str">
        <f t="shared" si="42"/>
        <v>092</v>
      </c>
      <c r="C283" s="34" t="str">
        <f t="shared" si="43"/>
        <v>1/1/2009</v>
      </c>
      <c r="D283" s="34">
        <f t="shared" si="44"/>
        <v>39814</v>
      </c>
      <c r="E283" s="34">
        <f t="shared" si="45"/>
        <v>39905</v>
      </c>
      <c r="F283" s="40">
        <f t="shared" si="46"/>
        <v>39905</v>
      </c>
      <c r="G283" s="62">
        <f t="shared" si="34"/>
        <v>39905</v>
      </c>
      <c r="H283" s="87" t="s">
        <v>1862</v>
      </c>
      <c r="I283" s="117"/>
      <c r="J283" s="69" t="s">
        <v>599</v>
      </c>
      <c r="K283" s="68"/>
      <c r="L283" s="117"/>
      <c r="M283" s="117" t="s">
        <v>37</v>
      </c>
      <c r="N283" s="117"/>
      <c r="O283" s="117"/>
      <c r="P283" s="117"/>
      <c r="Q283" s="117"/>
      <c r="R283" s="117"/>
      <c r="S283" s="117"/>
      <c r="T283" s="117"/>
      <c r="U283" s="117"/>
      <c r="V283" s="117"/>
      <c r="W283" s="117"/>
      <c r="X283" s="68"/>
      <c r="Y283" s="117"/>
      <c r="Z283" s="117"/>
      <c r="AA283" s="85"/>
    </row>
    <row r="284" spans="1:27" ht="36" x14ac:dyDescent="0.25">
      <c r="A284" s="114" t="str">
        <f t="shared" si="41"/>
        <v>2009</v>
      </c>
      <c r="B284" s="114" t="str">
        <f t="shared" si="42"/>
        <v>097</v>
      </c>
      <c r="C284" s="114" t="str">
        <f t="shared" si="43"/>
        <v>1/1/2009</v>
      </c>
      <c r="D284" s="114">
        <f t="shared" si="44"/>
        <v>39814</v>
      </c>
      <c r="E284" s="114">
        <f t="shared" si="45"/>
        <v>39910</v>
      </c>
      <c r="F284" s="62">
        <f t="shared" si="46"/>
        <v>39910</v>
      </c>
      <c r="G284" s="30">
        <f t="shared" si="34"/>
        <v>39910</v>
      </c>
      <c r="H284" s="117" t="s">
        <v>1867</v>
      </c>
      <c r="I284" s="117" t="s">
        <v>1868</v>
      </c>
      <c r="J284" s="69" t="s">
        <v>369</v>
      </c>
      <c r="K284" s="68"/>
      <c r="L284" s="117"/>
      <c r="M284" s="117"/>
      <c r="N284" s="117" t="s">
        <v>37</v>
      </c>
      <c r="O284" s="117"/>
      <c r="P284" s="117"/>
      <c r="Q284" s="117" t="s">
        <v>37</v>
      </c>
      <c r="R284" s="117"/>
      <c r="S284" s="117"/>
      <c r="T284" s="117" t="s">
        <v>37</v>
      </c>
      <c r="U284" s="117"/>
      <c r="V284" s="117"/>
      <c r="W284" s="117"/>
      <c r="X284" s="68"/>
      <c r="Y284" s="117" t="s">
        <v>37</v>
      </c>
      <c r="Z284" s="117"/>
      <c r="AA284" s="72" t="s">
        <v>162</v>
      </c>
    </row>
    <row r="285" spans="1:27" ht="24" x14ac:dyDescent="0.25">
      <c r="A285" s="114" t="str">
        <f t="shared" si="41"/>
        <v>2009</v>
      </c>
      <c r="B285" s="114" t="str">
        <f t="shared" si="42"/>
        <v>098</v>
      </c>
      <c r="C285" s="114" t="str">
        <f t="shared" si="43"/>
        <v>1/1/2009</v>
      </c>
      <c r="D285" s="114">
        <f t="shared" si="44"/>
        <v>39814</v>
      </c>
      <c r="E285" s="114">
        <f t="shared" si="45"/>
        <v>39911</v>
      </c>
      <c r="F285" s="62">
        <f t="shared" si="46"/>
        <v>39911</v>
      </c>
      <c r="G285" s="62">
        <f t="shared" si="34"/>
        <v>39911</v>
      </c>
      <c r="H285" s="117" t="s">
        <v>1870</v>
      </c>
      <c r="I285" s="117" t="s">
        <v>1871</v>
      </c>
      <c r="J285" s="86" t="s">
        <v>1869</v>
      </c>
      <c r="K285" s="117"/>
      <c r="L285" s="117" t="s">
        <v>37</v>
      </c>
      <c r="M285" s="117" t="s">
        <v>37</v>
      </c>
      <c r="N285" s="117" t="s">
        <v>37</v>
      </c>
      <c r="O285" s="117"/>
      <c r="P285" s="117"/>
      <c r="Q285" s="117" t="s">
        <v>37</v>
      </c>
      <c r="R285" s="117"/>
      <c r="S285" s="117"/>
      <c r="T285" s="117" t="s">
        <v>37</v>
      </c>
      <c r="U285" s="117"/>
      <c r="V285" s="117"/>
      <c r="W285" s="117"/>
      <c r="X285" s="117"/>
      <c r="Y285" s="117" t="s">
        <v>37</v>
      </c>
      <c r="Z285" s="117"/>
      <c r="AA285" s="88" t="s">
        <v>100</v>
      </c>
    </row>
    <row r="286" spans="1:27" s="13" customFormat="1" ht="15" x14ac:dyDescent="0.25">
      <c r="A286" s="34" t="str">
        <f t="shared" si="41"/>
        <v>2009</v>
      </c>
      <c r="B286" s="34" t="str">
        <f t="shared" si="42"/>
        <v>105</v>
      </c>
      <c r="C286" s="34" t="str">
        <f t="shared" si="43"/>
        <v>1/1/2009</v>
      </c>
      <c r="D286" s="34">
        <f t="shared" si="44"/>
        <v>39814</v>
      </c>
      <c r="E286" s="34">
        <f t="shared" si="45"/>
        <v>39918</v>
      </c>
      <c r="F286" s="40">
        <f t="shared" si="46"/>
        <v>39918</v>
      </c>
      <c r="G286" s="30">
        <f t="shared" si="34"/>
        <v>39918</v>
      </c>
      <c r="H286" s="68" t="s">
        <v>1872</v>
      </c>
      <c r="I286" s="117"/>
      <c r="J286" s="69" t="s">
        <v>615</v>
      </c>
      <c r="K286" s="68" t="s">
        <v>37</v>
      </c>
      <c r="L286" s="117"/>
      <c r="M286" s="117"/>
      <c r="N286" s="117"/>
      <c r="O286" s="117"/>
      <c r="P286" s="117"/>
      <c r="Q286" s="117"/>
      <c r="R286" s="117"/>
      <c r="S286" s="117"/>
      <c r="T286" s="117"/>
      <c r="U286" s="117"/>
      <c r="V286" s="117"/>
      <c r="W286" s="117"/>
      <c r="X286" s="68"/>
      <c r="Y286" s="117"/>
      <c r="Z286" s="117"/>
      <c r="AA286" s="83"/>
    </row>
    <row r="287" spans="1:27" s="13" customFormat="1" ht="15" x14ac:dyDescent="0.25">
      <c r="A287" s="114" t="str">
        <f t="shared" si="41"/>
        <v>2009</v>
      </c>
      <c r="B287" s="114" t="str">
        <f t="shared" si="42"/>
        <v>105</v>
      </c>
      <c r="C287" s="114" t="str">
        <f t="shared" si="43"/>
        <v>1/1/2009</v>
      </c>
      <c r="D287" s="114">
        <f t="shared" si="44"/>
        <v>39814</v>
      </c>
      <c r="E287" s="114">
        <f t="shared" si="45"/>
        <v>39918</v>
      </c>
      <c r="F287" s="62">
        <f t="shared" si="46"/>
        <v>39918</v>
      </c>
      <c r="G287" s="30">
        <f t="shared" si="34"/>
        <v>39918</v>
      </c>
      <c r="H287" s="116" t="s">
        <v>1873</v>
      </c>
      <c r="I287" s="114" t="s">
        <v>2352</v>
      </c>
      <c r="J287" s="64" t="s">
        <v>1941</v>
      </c>
      <c r="K287" s="116" t="s">
        <v>37</v>
      </c>
      <c r="L287" s="114"/>
      <c r="M287" s="114"/>
      <c r="N287" s="114"/>
      <c r="O287" s="114"/>
      <c r="P287" s="114"/>
      <c r="Q287" s="114" t="s">
        <v>37</v>
      </c>
      <c r="R287" s="114"/>
      <c r="S287" s="114"/>
      <c r="T287" s="114"/>
      <c r="U287" s="114"/>
      <c r="V287" s="114"/>
      <c r="W287" s="114"/>
      <c r="X287" s="116"/>
      <c r="Y287" s="114"/>
      <c r="Z287" s="114"/>
      <c r="AA287" s="72" t="s">
        <v>1876</v>
      </c>
    </row>
    <row r="288" spans="1:27" ht="15" x14ac:dyDescent="0.25">
      <c r="A288" s="20"/>
      <c r="B288" s="20"/>
      <c r="C288" s="20"/>
      <c r="D288" s="20"/>
      <c r="E288" s="20"/>
      <c r="F288" s="30"/>
      <c r="G288" s="30">
        <f t="shared" si="34"/>
        <v>39918</v>
      </c>
      <c r="H288" s="116" t="s">
        <v>1874</v>
      </c>
      <c r="I288" s="114" t="s">
        <v>2351</v>
      </c>
      <c r="J288" s="64" t="s">
        <v>2836</v>
      </c>
      <c r="K288" s="116" t="s">
        <v>37</v>
      </c>
      <c r="L288" s="114"/>
      <c r="M288" s="114"/>
      <c r="N288" s="114"/>
      <c r="O288" s="114"/>
      <c r="P288" s="114"/>
      <c r="Q288" s="114" t="s">
        <v>37</v>
      </c>
      <c r="R288" s="114"/>
      <c r="S288" s="114"/>
      <c r="T288" s="114"/>
      <c r="U288" s="114"/>
      <c r="V288" s="114"/>
      <c r="W288" s="114"/>
      <c r="X288" s="116"/>
      <c r="Y288" s="114"/>
      <c r="Z288" s="114"/>
      <c r="AA288" s="72" t="s">
        <v>1876</v>
      </c>
    </row>
    <row r="289" spans="1:27" ht="15" x14ac:dyDescent="0.25">
      <c r="A289" s="34" t="str">
        <f t="shared" ref="A289:A320" si="47">LEFT(H289,4)</f>
        <v>2009</v>
      </c>
      <c r="B289" s="34" t="str">
        <f t="shared" ref="B289:B320" si="48">MID(H289,6,3)</f>
        <v>105</v>
      </c>
      <c r="C289" s="34" t="str">
        <f t="shared" ref="C289:C320" si="49">"1/1/"&amp;A289</f>
        <v>1/1/2009</v>
      </c>
      <c r="D289" s="34">
        <f t="shared" ref="D289:D320" si="50">DATEVALUE(C289)</f>
        <v>39814</v>
      </c>
      <c r="E289" s="34">
        <f t="shared" ref="E289:E320" si="51">D289+B289-1</f>
        <v>39918</v>
      </c>
      <c r="F289" s="40">
        <f t="shared" ref="F289:F320" si="52">E289</f>
        <v>39918</v>
      </c>
      <c r="G289" s="62">
        <f t="shared" si="34"/>
        <v>39918</v>
      </c>
      <c r="H289" s="116" t="s">
        <v>1875</v>
      </c>
      <c r="I289" s="114" t="s">
        <v>1932</v>
      </c>
      <c r="J289" s="64" t="s">
        <v>1937</v>
      </c>
      <c r="K289" s="116" t="s">
        <v>37</v>
      </c>
      <c r="L289" s="114"/>
      <c r="M289" s="114"/>
      <c r="N289" s="114"/>
      <c r="O289" s="114"/>
      <c r="P289" s="114"/>
      <c r="Q289" s="114" t="s">
        <v>37</v>
      </c>
      <c r="R289" s="114"/>
      <c r="S289" s="114"/>
      <c r="T289" s="114"/>
      <c r="U289" s="114"/>
      <c r="V289" s="114"/>
      <c r="W289" s="114"/>
      <c r="X289" s="116"/>
      <c r="Y289" s="114"/>
      <c r="Z289" s="114"/>
      <c r="AA289" s="72" t="s">
        <v>1876</v>
      </c>
    </row>
    <row r="290" spans="1:27" ht="15" x14ac:dyDescent="0.25">
      <c r="A290" s="114" t="str">
        <f t="shared" si="47"/>
        <v>2009</v>
      </c>
      <c r="B290" s="114" t="str">
        <f t="shared" si="48"/>
        <v>112</v>
      </c>
      <c r="C290" s="114" t="str">
        <f t="shared" si="49"/>
        <v>1/1/2009</v>
      </c>
      <c r="D290" s="114">
        <f t="shared" si="50"/>
        <v>39814</v>
      </c>
      <c r="E290" s="114">
        <f t="shared" si="51"/>
        <v>39925</v>
      </c>
      <c r="F290" s="62">
        <f t="shared" si="52"/>
        <v>39925</v>
      </c>
      <c r="G290" s="30">
        <f t="shared" si="34"/>
        <v>39925</v>
      </c>
      <c r="H290" s="116" t="s">
        <v>1612</v>
      </c>
      <c r="I290" s="114" t="s">
        <v>1613</v>
      </c>
      <c r="J290" s="64" t="s">
        <v>75</v>
      </c>
      <c r="K290" s="116" t="s">
        <v>37</v>
      </c>
      <c r="L290" s="114"/>
      <c r="M290" s="114"/>
      <c r="N290" s="114"/>
      <c r="O290" s="114"/>
      <c r="P290" s="114" t="s">
        <v>37</v>
      </c>
      <c r="Q290" s="114" t="s">
        <v>37</v>
      </c>
      <c r="R290" s="114"/>
      <c r="S290" s="114" t="s">
        <v>37</v>
      </c>
      <c r="T290" s="114"/>
      <c r="U290" s="114"/>
      <c r="V290" s="114"/>
      <c r="W290" s="114"/>
      <c r="X290" s="116"/>
      <c r="Y290" s="114" t="s">
        <v>37</v>
      </c>
      <c r="Z290" s="114"/>
      <c r="AA290" s="72" t="s">
        <v>1670</v>
      </c>
    </row>
    <row r="291" spans="1:27" ht="24" x14ac:dyDescent="0.25">
      <c r="A291" s="114" t="str">
        <f t="shared" si="47"/>
        <v>2009</v>
      </c>
      <c r="B291" s="114" t="str">
        <f t="shared" si="48"/>
        <v>126</v>
      </c>
      <c r="C291" s="114" t="str">
        <f t="shared" si="49"/>
        <v>1/1/2009</v>
      </c>
      <c r="D291" s="114">
        <f t="shared" si="50"/>
        <v>39814</v>
      </c>
      <c r="E291" s="114">
        <f t="shared" si="51"/>
        <v>39939</v>
      </c>
      <c r="F291" s="62">
        <f t="shared" si="52"/>
        <v>39939</v>
      </c>
      <c r="G291" s="30">
        <f t="shared" si="34"/>
        <v>39939</v>
      </c>
      <c r="H291" s="117" t="s">
        <v>1877</v>
      </c>
      <c r="I291" s="117" t="s">
        <v>1878</v>
      </c>
      <c r="J291" s="86" t="s">
        <v>1879</v>
      </c>
      <c r="K291" s="117"/>
      <c r="L291" s="117" t="s">
        <v>37</v>
      </c>
      <c r="M291" s="117" t="s">
        <v>37</v>
      </c>
      <c r="N291" s="117" t="s">
        <v>37</v>
      </c>
      <c r="O291" s="117"/>
      <c r="P291" s="117"/>
      <c r="Q291" s="117" t="s">
        <v>37</v>
      </c>
      <c r="R291" s="117"/>
      <c r="S291" s="117"/>
      <c r="T291" s="117" t="s">
        <v>37</v>
      </c>
      <c r="U291" s="117"/>
      <c r="V291" s="117"/>
      <c r="W291" s="117"/>
      <c r="X291" s="117"/>
      <c r="Y291" s="117" t="s">
        <v>37</v>
      </c>
      <c r="Z291" s="117"/>
      <c r="AA291" s="88" t="s">
        <v>100</v>
      </c>
    </row>
    <row r="292" spans="1:27" ht="15" x14ac:dyDescent="0.25">
      <c r="A292" s="114" t="str">
        <f t="shared" si="47"/>
        <v>2009</v>
      </c>
      <c r="B292" s="114" t="str">
        <f t="shared" si="48"/>
        <v>127</v>
      </c>
      <c r="C292" s="114" t="str">
        <f t="shared" si="49"/>
        <v>1/1/2009</v>
      </c>
      <c r="D292" s="114">
        <f t="shared" si="50"/>
        <v>39814</v>
      </c>
      <c r="E292" s="114">
        <f t="shared" si="51"/>
        <v>39940</v>
      </c>
      <c r="F292" s="62">
        <f t="shared" si="52"/>
        <v>39940</v>
      </c>
      <c r="G292" s="62">
        <f t="shared" si="34"/>
        <v>39940</v>
      </c>
      <c r="H292" s="68" t="s">
        <v>1880</v>
      </c>
      <c r="I292" s="117"/>
      <c r="J292" s="69" t="s">
        <v>621</v>
      </c>
      <c r="K292" s="68" t="s">
        <v>37</v>
      </c>
      <c r="L292" s="117"/>
      <c r="M292" s="117"/>
      <c r="N292" s="117"/>
      <c r="O292" s="117"/>
      <c r="P292" s="117"/>
      <c r="Q292" s="117"/>
      <c r="R292" s="117"/>
      <c r="S292" s="117"/>
      <c r="T292" s="117"/>
      <c r="U292" s="117"/>
      <c r="V292" s="117"/>
      <c r="W292" s="117"/>
      <c r="X292" s="68"/>
      <c r="Y292" s="117"/>
      <c r="Z292" s="117"/>
      <c r="AA292" s="86" t="s">
        <v>754</v>
      </c>
    </row>
    <row r="293" spans="1:27" ht="15" x14ac:dyDescent="0.25">
      <c r="A293" s="114" t="str">
        <f t="shared" si="47"/>
        <v>2009</v>
      </c>
      <c r="B293" s="114" t="str">
        <f t="shared" si="48"/>
        <v>132</v>
      </c>
      <c r="C293" s="114" t="str">
        <f t="shared" si="49"/>
        <v>1/1/2009</v>
      </c>
      <c r="D293" s="114">
        <f t="shared" si="50"/>
        <v>39814</v>
      </c>
      <c r="E293" s="114">
        <f t="shared" si="51"/>
        <v>39945</v>
      </c>
      <c r="F293" s="62">
        <f t="shared" si="52"/>
        <v>39945</v>
      </c>
      <c r="G293" s="30">
        <f t="shared" si="34"/>
        <v>39945</v>
      </c>
      <c r="H293" s="68" t="s">
        <v>1881</v>
      </c>
      <c r="I293" s="117"/>
      <c r="J293" s="69" t="s">
        <v>623</v>
      </c>
      <c r="K293" s="68"/>
      <c r="L293" s="117" t="s">
        <v>37</v>
      </c>
      <c r="M293" s="117"/>
      <c r="N293" s="117"/>
      <c r="O293" s="117"/>
      <c r="P293" s="117"/>
      <c r="Q293" s="117"/>
      <c r="R293" s="117"/>
      <c r="S293" s="117"/>
      <c r="T293" s="117"/>
      <c r="U293" s="117"/>
      <c r="V293" s="117"/>
      <c r="W293" s="117"/>
      <c r="X293" s="68"/>
      <c r="Y293" s="117"/>
      <c r="Z293" s="117"/>
      <c r="AA293" s="86" t="s">
        <v>1190</v>
      </c>
    </row>
    <row r="294" spans="1:27" ht="15" x14ac:dyDescent="0.25">
      <c r="A294" s="34" t="str">
        <f t="shared" si="47"/>
        <v>2009</v>
      </c>
      <c r="B294" s="34" t="str">
        <f t="shared" si="48"/>
        <v>132</v>
      </c>
      <c r="C294" s="34" t="str">
        <f t="shared" si="49"/>
        <v>1/1/2009</v>
      </c>
      <c r="D294" s="34">
        <f t="shared" si="50"/>
        <v>39814</v>
      </c>
      <c r="E294" s="34">
        <f t="shared" si="51"/>
        <v>39945</v>
      </c>
      <c r="F294" s="40">
        <f t="shared" si="52"/>
        <v>39945</v>
      </c>
      <c r="G294" s="62">
        <f t="shared" si="34"/>
        <v>39945</v>
      </c>
      <c r="H294" s="68" t="s">
        <v>1881</v>
      </c>
      <c r="I294" s="117"/>
      <c r="J294" s="69" t="s">
        <v>626</v>
      </c>
      <c r="K294" s="68"/>
      <c r="L294" s="117"/>
      <c r="M294" s="117" t="s">
        <v>37</v>
      </c>
      <c r="N294" s="117"/>
      <c r="O294" s="117"/>
      <c r="P294" s="117"/>
      <c r="Q294" s="117"/>
      <c r="R294" s="117"/>
      <c r="S294" s="117"/>
      <c r="T294" s="117"/>
      <c r="U294" s="117"/>
      <c r="V294" s="117"/>
      <c r="W294" s="117"/>
      <c r="X294" s="68"/>
      <c r="Y294" s="117"/>
      <c r="Z294" s="117"/>
      <c r="AA294" s="86" t="s">
        <v>737</v>
      </c>
    </row>
    <row r="295" spans="1:27" ht="15" x14ac:dyDescent="0.25">
      <c r="A295" s="34" t="str">
        <f t="shared" si="47"/>
        <v>2009</v>
      </c>
      <c r="B295" s="34" t="str">
        <f t="shared" si="48"/>
        <v>132</v>
      </c>
      <c r="C295" s="34" t="str">
        <f t="shared" si="49"/>
        <v>1/1/2009</v>
      </c>
      <c r="D295" s="34">
        <f t="shared" si="50"/>
        <v>39814</v>
      </c>
      <c r="E295" s="34">
        <f t="shared" si="51"/>
        <v>39945</v>
      </c>
      <c r="F295" s="40">
        <f t="shared" si="52"/>
        <v>39945</v>
      </c>
      <c r="G295" s="62">
        <f t="shared" si="34"/>
        <v>39945</v>
      </c>
      <c r="H295" s="68" t="s">
        <v>1882</v>
      </c>
      <c r="I295" s="117" t="s">
        <v>1888</v>
      </c>
      <c r="J295" s="69" t="s">
        <v>1186</v>
      </c>
      <c r="K295" s="68"/>
      <c r="L295" s="117" t="s">
        <v>37</v>
      </c>
      <c r="M295" s="117"/>
      <c r="N295" s="117"/>
      <c r="O295" s="117"/>
      <c r="P295" s="117"/>
      <c r="Q295" s="117"/>
      <c r="R295" s="117"/>
      <c r="S295" s="117"/>
      <c r="T295" s="117"/>
      <c r="U295" s="117"/>
      <c r="V295" s="117"/>
      <c r="W295" s="117"/>
      <c r="X295" s="68"/>
      <c r="Y295" s="117"/>
      <c r="Z295" s="117"/>
      <c r="AA295" s="86" t="s">
        <v>1191</v>
      </c>
    </row>
    <row r="296" spans="1:27" ht="15" x14ac:dyDescent="0.25">
      <c r="A296" s="114" t="str">
        <f t="shared" si="47"/>
        <v>2009</v>
      </c>
      <c r="B296" s="114" t="str">
        <f t="shared" si="48"/>
        <v>132</v>
      </c>
      <c r="C296" s="114" t="str">
        <f t="shared" si="49"/>
        <v>1/1/2009</v>
      </c>
      <c r="D296" s="114">
        <f t="shared" si="50"/>
        <v>39814</v>
      </c>
      <c r="E296" s="114">
        <f t="shared" si="51"/>
        <v>39945</v>
      </c>
      <c r="F296" s="62">
        <f t="shared" si="52"/>
        <v>39945</v>
      </c>
      <c r="G296" s="30">
        <f t="shared" si="34"/>
        <v>39945</v>
      </c>
      <c r="H296" s="68" t="s">
        <v>1882</v>
      </c>
      <c r="I296" s="117" t="s">
        <v>1890</v>
      </c>
      <c r="J296" s="65" t="s">
        <v>1314</v>
      </c>
      <c r="K296" s="114"/>
      <c r="L296" s="114" t="s">
        <v>37</v>
      </c>
      <c r="M296" s="114"/>
      <c r="N296" s="114"/>
      <c r="O296" s="114"/>
      <c r="P296" s="114"/>
      <c r="Q296" s="114"/>
      <c r="R296" s="114"/>
      <c r="S296" s="114"/>
      <c r="T296" s="114"/>
      <c r="U296" s="114"/>
      <c r="V296" s="114"/>
      <c r="W296" s="114"/>
      <c r="X296" s="114"/>
      <c r="Y296" s="114"/>
      <c r="Z296" s="114"/>
      <c r="AA296" s="86" t="s">
        <v>1191</v>
      </c>
    </row>
    <row r="297" spans="1:27" ht="15" x14ac:dyDescent="0.25">
      <c r="A297" s="114" t="str">
        <f t="shared" si="47"/>
        <v>2009</v>
      </c>
      <c r="B297" s="114" t="str">
        <f t="shared" si="48"/>
        <v>132</v>
      </c>
      <c r="C297" s="114" t="str">
        <f t="shared" si="49"/>
        <v>1/1/2009</v>
      </c>
      <c r="D297" s="114">
        <f t="shared" si="50"/>
        <v>39814</v>
      </c>
      <c r="E297" s="114">
        <f t="shared" si="51"/>
        <v>39945</v>
      </c>
      <c r="F297" s="62">
        <f t="shared" si="52"/>
        <v>39945</v>
      </c>
      <c r="G297" s="30">
        <f t="shared" si="34"/>
        <v>39945</v>
      </c>
      <c r="H297" s="68" t="s">
        <v>1882</v>
      </c>
      <c r="I297" s="117" t="s">
        <v>1889</v>
      </c>
      <c r="J297" s="65" t="s">
        <v>1188</v>
      </c>
      <c r="K297" s="114"/>
      <c r="L297" s="114" t="s">
        <v>37</v>
      </c>
      <c r="M297" s="114"/>
      <c r="N297" s="114"/>
      <c r="O297" s="114"/>
      <c r="P297" s="114"/>
      <c r="Q297" s="114"/>
      <c r="R297" s="114"/>
      <c r="S297" s="114"/>
      <c r="T297" s="114"/>
      <c r="U297" s="114"/>
      <c r="V297" s="114" t="s">
        <v>37</v>
      </c>
      <c r="W297" s="114"/>
      <c r="X297" s="114"/>
      <c r="Y297" s="114"/>
      <c r="Z297" s="114"/>
      <c r="AA297" s="86" t="s">
        <v>1191</v>
      </c>
    </row>
    <row r="298" spans="1:27" ht="15" x14ac:dyDescent="0.25">
      <c r="A298" s="114" t="str">
        <f t="shared" si="47"/>
        <v>2009</v>
      </c>
      <c r="B298" s="114" t="str">
        <f t="shared" si="48"/>
        <v>132</v>
      </c>
      <c r="C298" s="114" t="str">
        <f t="shared" si="49"/>
        <v>1/1/2009</v>
      </c>
      <c r="D298" s="114">
        <f t="shared" si="50"/>
        <v>39814</v>
      </c>
      <c r="E298" s="114">
        <f t="shared" si="51"/>
        <v>39945</v>
      </c>
      <c r="F298" s="62">
        <f t="shared" si="52"/>
        <v>39945</v>
      </c>
      <c r="G298" s="30">
        <f t="shared" si="34"/>
        <v>39945</v>
      </c>
      <c r="H298" s="68" t="s">
        <v>1882</v>
      </c>
      <c r="I298" s="117" t="s">
        <v>1891</v>
      </c>
      <c r="J298" s="69" t="s">
        <v>1078</v>
      </c>
      <c r="K298" s="68"/>
      <c r="L298" s="117"/>
      <c r="M298" s="117" t="s">
        <v>37</v>
      </c>
      <c r="N298" s="117"/>
      <c r="O298" s="117"/>
      <c r="P298" s="117"/>
      <c r="Q298" s="117"/>
      <c r="R298" s="117"/>
      <c r="S298" s="117"/>
      <c r="T298" s="117"/>
      <c r="U298" s="117"/>
      <c r="V298" s="117" t="s">
        <v>37</v>
      </c>
      <c r="W298" s="117"/>
      <c r="X298" s="68"/>
      <c r="Y298" s="117"/>
      <c r="Z298" s="117"/>
      <c r="AA298" s="86" t="s">
        <v>1191</v>
      </c>
    </row>
    <row r="299" spans="1:27" ht="15" x14ac:dyDescent="0.25">
      <c r="A299" s="34" t="str">
        <f t="shared" si="47"/>
        <v>2009</v>
      </c>
      <c r="B299" s="34" t="str">
        <f t="shared" si="48"/>
        <v>132</v>
      </c>
      <c r="C299" s="34" t="str">
        <f t="shared" si="49"/>
        <v>1/1/2009</v>
      </c>
      <c r="D299" s="34">
        <f t="shared" si="50"/>
        <v>39814</v>
      </c>
      <c r="E299" s="34">
        <f t="shared" si="51"/>
        <v>39945</v>
      </c>
      <c r="F299" s="40">
        <f t="shared" si="52"/>
        <v>39945</v>
      </c>
      <c r="G299" s="62">
        <f t="shared" si="34"/>
        <v>39945</v>
      </c>
      <c r="H299" s="66" t="s">
        <v>1978</v>
      </c>
      <c r="I299" s="66" t="s">
        <v>1888</v>
      </c>
      <c r="J299" s="64" t="s">
        <v>1979</v>
      </c>
      <c r="K299" s="116"/>
      <c r="L299" s="114" t="s">
        <v>37</v>
      </c>
      <c r="M299" s="114" t="s">
        <v>37</v>
      </c>
      <c r="N299" s="114"/>
      <c r="O299" s="114"/>
      <c r="P299" s="114"/>
      <c r="Q299" s="114"/>
      <c r="R299" s="114"/>
      <c r="S299" s="114"/>
      <c r="T299" s="114"/>
      <c r="U299" s="114"/>
      <c r="V299" s="114"/>
      <c r="W299" s="114" t="s">
        <v>37</v>
      </c>
      <c r="X299" s="116"/>
      <c r="Y299" s="114"/>
      <c r="Z299" s="114"/>
      <c r="AA299" s="67"/>
    </row>
    <row r="300" spans="1:27" ht="15" x14ac:dyDescent="0.25">
      <c r="A300" s="34" t="str">
        <f t="shared" si="47"/>
        <v>2009</v>
      </c>
      <c r="B300" s="34" t="str">
        <f t="shared" si="48"/>
        <v>132</v>
      </c>
      <c r="C300" s="34" t="str">
        <f t="shared" si="49"/>
        <v>1/1/2009</v>
      </c>
      <c r="D300" s="34">
        <f t="shared" si="50"/>
        <v>39814</v>
      </c>
      <c r="E300" s="34">
        <f t="shared" si="51"/>
        <v>39945</v>
      </c>
      <c r="F300" s="40">
        <f t="shared" si="52"/>
        <v>39945</v>
      </c>
      <c r="G300" s="30">
        <f t="shared" si="34"/>
        <v>39945</v>
      </c>
      <c r="H300" s="66" t="s">
        <v>1978</v>
      </c>
      <c r="I300" s="114" t="s">
        <v>1888</v>
      </c>
      <c r="J300" s="64" t="s">
        <v>1981</v>
      </c>
      <c r="K300" s="116"/>
      <c r="L300" s="114"/>
      <c r="M300" s="114"/>
      <c r="N300" s="114"/>
      <c r="O300" s="114" t="s">
        <v>37</v>
      </c>
      <c r="P300" s="114"/>
      <c r="Q300" s="114"/>
      <c r="R300" s="114"/>
      <c r="S300" s="114"/>
      <c r="T300" s="114"/>
      <c r="U300" s="114"/>
      <c r="V300" s="114"/>
      <c r="W300" s="114" t="s">
        <v>37</v>
      </c>
      <c r="X300" s="116"/>
      <c r="Y300" s="114"/>
      <c r="Z300" s="114"/>
      <c r="AA300" s="67"/>
    </row>
    <row r="301" spans="1:27" ht="15" x14ac:dyDescent="0.25">
      <c r="A301" s="78" t="str">
        <f t="shared" si="47"/>
        <v>2009</v>
      </c>
      <c r="B301" s="78" t="str">
        <f t="shared" si="48"/>
        <v>132</v>
      </c>
      <c r="C301" s="78" t="str">
        <f t="shared" si="49"/>
        <v>1/1/2009</v>
      </c>
      <c r="D301" s="78">
        <f t="shared" si="50"/>
        <v>39814</v>
      </c>
      <c r="E301" s="78">
        <f t="shared" si="51"/>
        <v>39945</v>
      </c>
      <c r="F301" s="96">
        <f t="shared" si="52"/>
        <v>39945</v>
      </c>
      <c r="G301" s="62">
        <f t="shared" si="34"/>
        <v>39945</v>
      </c>
      <c r="H301" s="68" t="s">
        <v>1883</v>
      </c>
      <c r="I301" s="117" t="s">
        <v>1887</v>
      </c>
      <c r="J301" s="69" t="s">
        <v>1082</v>
      </c>
      <c r="K301" s="68"/>
      <c r="L301" s="117"/>
      <c r="M301" s="117"/>
      <c r="N301" s="117" t="s">
        <v>37</v>
      </c>
      <c r="O301" s="117"/>
      <c r="P301" s="117"/>
      <c r="Q301" s="117"/>
      <c r="R301" s="117"/>
      <c r="S301" s="117"/>
      <c r="T301" s="117"/>
      <c r="U301" s="117"/>
      <c r="V301" s="117" t="s">
        <v>37</v>
      </c>
      <c r="W301" s="117"/>
      <c r="X301" s="68"/>
      <c r="Y301" s="117"/>
      <c r="Z301" s="117"/>
      <c r="AA301" s="86" t="s">
        <v>1191</v>
      </c>
    </row>
    <row r="302" spans="1:27" ht="15" x14ac:dyDescent="0.25">
      <c r="A302" s="61" t="str">
        <f t="shared" si="47"/>
        <v>2009</v>
      </c>
      <c r="B302" s="61" t="str">
        <f t="shared" si="48"/>
        <v>132</v>
      </c>
      <c r="C302" s="61" t="str">
        <f t="shared" si="49"/>
        <v>1/1/2009</v>
      </c>
      <c r="D302" s="61">
        <f t="shared" si="50"/>
        <v>39814</v>
      </c>
      <c r="E302" s="61">
        <f t="shared" si="51"/>
        <v>39945</v>
      </c>
      <c r="F302" s="62">
        <f t="shared" si="52"/>
        <v>39945</v>
      </c>
      <c r="G302" s="62">
        <f t="shared" si="34"/>
        <v>39945</v>
      </c>
      <c r="H302" s="87" t="s">
        <v>1986</v>
      </c>
      <c r="I302" s="117" t="s">
        <v>1987</v>
      </c>
      <c r="J302" s="69" t="s">
        <v>1988</v>
      </c>
      <c r="K302" s="68"/>
      <c r="L302" s="117"/>
      <c r="M302" s="117"/>
      <c r="N302" s="117" t="s">
        <v>37</v>
      </c>
      <c r="O302" s="117"/>
      <c r="P302" s="117"/>
      <c r="Q302" s="117"/>
      <c r="R302" s="117"/>
      <c r="S302" s="117"/>
      <c r="T302" s="117"/>
      <c r="U302" s="117"/>
      <c r="V302" s="117"/>
      <c r="W302" s="117" t="s">
        <v>37</v>
      </c>
      <c r="X302" s="68"/>
      <c r="Y302" s="117"/>
      <c r="Z302" s="117"/>
      <c r="AA302" s="85"/>
    </row>
    <row r="303" spans="1:27" ht="15" x14ac:dyDescent="0.25">
      <c r="A303" s="114" t="str">
        <f t="shared" si="47"/>
        <v>2009</v>
      </c>
      <c r="B303" s="114" t="str">
        <f t="shared" si="48"/>
        <v>132</v>
      </c>
      <c r="C303" s="114" t="str">
        <f t="shared" si="49"/>
        <v>1/1/2009</v>
      </c>
      <c r="D303" s="114">
        <f t="shared" si="50"/>
        <v>39814</v>
      </c>
      <c r="E303" s="114">
        <f t="shared" si="51"/>
        <v>39945</v>
      </c>
      <c r="F303" s="62">
        <f t="shared" si="52"/>
        <v>39945</v>
      </c>
      <c r="G303" s="30">
        <f t="shared" si="34"/>
        <v>39945</v>
      </c>
      <c r="H303" s="68" t="s">
        <v>1884</v>
      </c>
      <c r="I303" s="117" t="s">
        <v>1886</v>
      </c>
      <c r="J303" s="69" t="s">
        <v>628</v>
      </c>
      <c r="K303" s="68"/>
      <c r="L303" s="117"/>
      <c r="M303" s="117"/>
      <c r="N303" s="117"/>
      <c r="O303" s="117" t="s">
        <v>37</v>
      </c>
      <c r="P303" s="117"/>
      <c r="Q303" s="117"/>
      <c r="R303" s="117"/>
      <c r="S303" s="117"/>
      <c r="T303" s="117"/>
      <c r="U303" s="117"/>
      <c r="V303" s="117" t="s">
        <v>37</v>
      </c>
      <c r="W303" s="117"/>
      <c r="X303" s="68"/>
      <c r="Y303" s="117"/>
      <c r="Z303" s="117"/>
      <c r="AA303" s="86" t="s">
        <v>1191</v>
      </c>
    </row>
    <row r="304" spans="1:27" ht="15" x14ac:dyDescent="0.25">
      <c r="A304" s="114" t="str">
        <f t="shared" si="47"/>
        <v>2009</v>
      </c>
      <c r="B304" s="114" t="str">
        <f t="shared" si="48"/>
        <v>132</v>
      </c>
      <c r="C304" s="114" t="str">
        <f t="shared" si="49"/>
        <v>1/1/2009</v>
      </c>
      <c r="D304" s="114">
        <f t="shared" si="50"/>
        <v>39814</v>
      </c>
      <c r="E304" s="114">
        <f t="shared" si="51"/>
        <v>39945</v>
      </c>
      <c r="F304" s="62">
        <f t="shared" si="52"/>
        <v>39945</v>
      </c>
      <c r="G304" s="40">
        <f t="shared" si="34"/>
        <v>39945</v>
      </c>
      <c r="H304" s="117" t="s">
        <v>1885</v>
      </c>
      <c r="I304" s="117"/>
      <c r="J304" s="86" t="s">
        <v>1199</v>
      </c>
      <c r="K304" s="117" t="s">
        <v>37</v>
      </c>
      <c r="L304" s="117" t="s">
        <v>37</v>
      </c>
      <c r="M304" s="117" t="s">
        <v>37</v>
      </c>
      <c r="N304" s="117" t="s">
        <v>37</v>
      </c>
      <c r="O304" s="117" t="s">
        <v>37</v>
      </c>
      <c r="P304" s="117" t="s">
        <v>37</v>
      </c>
      <c r="Q304" s="117" t="s">
        <v>37</v>
      </c>
      <c r="R304" s="117" t="s">
        <v>37</v>
      </c>
      <c r="S304" s="117"/>
      <c r="T304" s="117" t="s">
        <v>37</v>
      </c>
      <c r="U304" s="117" t="s">
        <v>37</v>
      </c>
      <c r="V304" s="117" t="s">
        <v>37</v>
      </c>
      <c r="W304" s="117"/>
      <c r="X304" s="117"/>
      <c r="Y304" s="117" t="s">
        <v>37</v>
      </c>
      <c r="Z304" s="117" t="s">
        <v>37</v>
      </c>
      <c r="AA304" s="86" t="s">
        <v>566</v>
      </c>
    </row>
    <row r="305" spans="1:27" ht="15" x14ac:dyDescent="0.25">
      <c r="A305" s="114" t="str">
        <f t="shared" si="47"/>
        <v>2009</v>
      </c>
      <c r="B305" s="114" t="str">
        <f t="shared" si="48"/>
        <v>133</v>
      </c>
      <c r="C305" s="114" t="str">
        <f t="shared" si="49"/>
        <v>1/1/2009</v>
      </c>
      <c r="D305" s="114">
        <f t="shared" si="50"/>
        <v>39814</v>
      </c>
      <c r="E305" s="114">
        <f t="shared" si="51"/>
        <v>39946</v>
      </c>
      <c r="F305" s="62">
        <f t="shared" si="52"/>
        <v>39946</v>
      </c>
      <c r="G305" s="30">
        <f t="shared" si="34"/>
        <v>39946</v>
      </c>
      <c r="H305" s="117" t="s">
        <v>1886</v>
      </c>
      <c r="I305" s="117"/>
      <c r="J305" s="86" t="s">
        <v>658</v>
      </c>
      <c r="K305" s="117"/>
      <c r="L305" s="117"/>
      <c r="M305" s="117"/>
      <c r="N305" s="117"/>
      <c r="O305" s="117" t="s">
        <v>37</v>
      </c>
      <c r="P305" s="117"/>
      <c r="Q305" s="117"/>
      <c r="R305" s="117"/>
      <c r="S305" s="117"/>
      <c r="T305" s="117"/>
      <c r="U305" s="117"/>
      <c r="V305" s="117" t="s">
        <v>37</v>
      </c>
      <c r="W305" s="117"/>
      <c r="X305" s="117"/>
      <c r="Y305" s="117"/>
      <c r="Z305" s="117"/>
      <c r="AA305" s="86" t="s">
        <v>1083</v>
      </c>
    </row>
    <row r="306" spans="1:27" ht="15" x14ac:dyDescent="0.25">
      <c r="A306" s="114" t="str">
        <f t="shared" si="47"/>
        <v>2009</v>
      </c>
      <c r="B306" s="114" t="str">
        <f t="shared" si="48"/>
        <v>133</v>
      </c>
      <c r="C306" s="114" t="str">
        <f t="shared" si="49"/>
        <v>1/1/2009</v>
      </c>
      <c r="D306" s="114">
        <f t="shared" si="50"/>
        <v>39814</v>
      </c>
      <c r="E306" s="114">
        <f t="shared" si="51"/>
        <v>39946</v>
      </c>
      <c r="F306" s="62">
        <f t="shared" si="52"/>
        <v>39946</v>
      </c>
      <c r="G306" s="30">
        <f t="shared" si="34"/>
        <v>39946</v>
      </c>
      <c r="H306" s="117" t="s">
        <v>1887</v>
      </c>
      <c r="I306" s="68" t="s">
        <v>3386</v>
      </c>
      <c r="J306" s="86" t="s">
        <v>1085</v>
      </c>
      <c r="K306" s="117"/>
      <c r="L306" s="117"/>
      <c r="M306" s="117"/>
      <c r="N306" s="117" t="s">
        <v>37</v>
      </c>
      <c r="O306" s="117"/>
      <c r="P306" s="117"/>
      <c r="Q306" s="117"/>
      <c r="R306" s="117"/>
      <c r="S306" s="117"/>
      <c r="T306" s="117"/>
      <c r="U306" s="117"/>
      <c r="V306" s="117"/>
      <c r="W306" s="117"/>
      <c r="X306" s="117"/>
      <c r="Y306" s="117"/>
      <c r="Z306" s="117"/>
      <c r="AA306" s="86" t="s">
        <v>1083</v>
      </c>
    </row>
    <row r="307" spans="1:27" ht="15" x14ac:dyDescent="0.25">
      <c r="A307" s="114" t="str">
        <f t="shared" si="47"/>
        <v>2009</v>
      </c>
      <c r="B307" s="114" t="str">
        <f t="shared" si="48"/>
        <v>133</v>
      </c>
      <c r="C307" s="114" t="str">
        <f t="shared" si="49"/>
        <v>1/1/2009</v>
      </c>
      <c r="D307" s="114">
        <f t="shared" si="50"/>
        <v>39814</v>
      </c>
      <c r="E307" s="114">
        <f t="shared" si="51"/>
        <v>39946</v>
      </c>
      <c r="F307" s="62">
        <f t="shared" si="52"/>
        <v>39946</v>
      </c>
      <c r="G307" s="40">
        <f t="shared" si="34"/>
        <v>39946</v>
      </c>
      <c r="H307" s="117" t="s">
        <v>1888</v>
      </c>
      <c r="I307" s="117" t="s">
        <v>2062</v>
      </c>
      <c r="J307" s="86" t="s">
        <v>1185</v>
      </c>
      <c r="K307" s="117"/>
      <c r="L307" s="117" t="s">
        <v>37</v>
      </c>
      <c r="M307" s="117"/>
      <c r="N307" s="117"/>
      <c r="O307" s="117"/>
      <c r="P307" s="117"/>
      <c r="Q307" s="117"/>
      <c r="R307" s="117"/>
      <c r="S307" s="117"/>
      <c r="T307" s="117"/>
      <c r="U307" s="117"/>
      <c r="V307" s="117"/>
      <c r="W307" s="117"/>
      <c r="X307" s="117"/>
      <c r="Y307" s="117"/>
      <c r="Z307" s="117"/>
      <c r="AA307" s="86" t="s">
        <v>1083</v>
      </c>
    </row>
    <row r="308" spans="1:27" ht="24" x14ac:dyDescent="0.25">
      <c r="A308" s="114" t="str">
        <f t="shared" si="47"/>
        <v>2009</v>
      </c>
      <c r="B308" s="114" t="str">
        <f t="shared" si="48"/>
        <v>133</v>
      </c>
      <c r="C308" s="114" t="str">
        <f t="shared" si="49"/>
        <v>1/1/2009</v>
      </c>
      <c r="D308" s="114">
        <f t="shared" si="50"/>
        <v>39814</v>
      </c>
      <c r="E308" s="114">
        <f t="shared" si="51"/>
        <v>39946</v>
      </c>
      <c r="F308" s="62">
        <f t="shared" si="52"/>
        <v>39946</v>
      </c>
      <c r="G308" s="40">
        <f t="shared" si="34"/>
        <v>39946</v>
      </c>
      <c r="H308" s="117" t="s">
        <v>1888</v>
      </c>
      <c r="I308" s="117"/>
      <c r="J308" s="86" t="s">
        <v>673</v>
      </c>
      <c r="K308" s="117"/>
      <c r="L308" s="117"/>
      <c r="M308" s="117" t="s">
        <v>37</v>
      </c>
      <c r="N308" s="117"/>
      <c r="O308" s="117"/>
      <c r="P308" s="117"/>
      <c r="Q308" s="117"/>
      <c r="R308" s="117"/>
      <c r="S308" s="117"/>
      <c r="T308" s="117"/>
      <c r="U308" s="117"/>
      <c r="V308" s="117" t="s">
        <v>37</v>
      </c>
      <c r="W308" s="117"/>
      <c r="X308" s="117"/>
      <c r="Y308" s="117"/>
      <c r="Z308" s="117"/>
      <c r="AA308" s="88" t="s">
        <v>674</v>
      </c>
    </row>
    <row r="309" spans="1:27" s="13" customFormat="1" ht="15" x14ac:dyDescent="0.25">
      <c r="A309" s="34" t="str">
        <f t="shared" si="47"/>
        <v>2009</v>
      </c>
      <c r="B309" s="34" t="str">
        <f t="shared" si="48"/>
        <v>133</v>
      </c>
      <c r="C309" s="34" t="str">
        <f t="shared" si="49"/>
        <v>1/1/2009</v>
      </c>
      <c r="D309" s="34">
        <f t="shared" si="50"/>
        <v>39814</v>
      </c>
      <c r="E309" s="34">
        <f t="shared" si="51"/>
        <v>39946</v>
      </c>
      <c r="F309" s="40">
        <f t="shared" si="52"/>
        <v>39946</v>
      </c>
      <c r="G309" s="40">
        <f t="shared" si="34"/>
        <v>39946</v>
      </c>
      <c r="H309" s="117" t="s">
        <v>1889</v>
      </c>
      <c r="I309" s="117" t="s">
        <v>2062</v>
      </c>
      <c r="J309" s="86" t="s">
        <v>1077</v>
      </c>
      <c r="K309" s="117"/>
      <c r="L309" s="117" t="s">
        <v>37</v>
      </c>
      <c r="M309" s="117"/>
      <c r="N309" s="117"/>
      <c r="O309" s="117"/>
      <c r="P309" s="117"/>
      <c r="Q309" s="117"/>
      <c r="R309" s="117"/>
      <c r="S309" s="117"/>
      <c r="T309" s="117"/>
      <c r="U309" s="117"/>
      <c r="V309" s="117"/>
      <c r="W309" s="117"/>
      <c r="X309" s="117"/>
      <c r="Y309" s="117"/>
      <c r="Z309" s="117"/>
      <c r="AA309" s="86" t="s">
        <v>1083</v>
      </c>
    </row>
    <row r="310" spans="1:27" s="13" customFormat="1" ht="15" x14ac:dyDescent="0.25">
      <c r="A310" s="114" t="str">
        <f t="shared" si="47"/>
        <v>2009</v>
      </c>
      <c r="B310" s="114" t="str">
        <f t="shared" si="48"/>
        <v>133</v>
      </c>
      <c r="C310" s="114" t="str">
        <f t="shared" si="49"/>
        <v>1/1/2009</v>
      </c>
      <c r="D310" s="114">
        <f t="shared" si="50"/>
        <v>39814</v>
      </c>
      <c r="E310" s="114">
        <f t="shared" si="51"/>
        <v>39946</v>
      </c>
      <c r="F310" s="62">
        <f t="shared" si="52"/>
        <v>39946</v>
      </c>
      <c r="G310" s="62">
        <f t="shared" si="34"/>
        <v>39946</v>
      </c>
      <c r="H310" s="117" t="s">
        <v>1890</v>
      </c>
      <c r="I310" s="117" t="s">
        <v>2062</v>
      </c>
      <c r="J310" s="86" t="s">
        <v>1315</v>
      </c>
      <c r="K310" s="117"/>
      <c r="L310" s="117" t="s">
        <v>37</v>
      </c>
      <c r="M310" s="117"/>
      <c r="N310" s="117"/>
      <c r="O310" s="117"/>
      <c r="P310" s="117"/>
      <c r="Q310" s="117"/>
      <c r="R310" s="117"/>
      <c r="S310" s="117"/>
      <c r="T310" s="117"/>
      <c r="U310" s="117"/>
      <c r="V310" s="117"/>
      <c r="W310" s="117"/>
      <c r="X310" s="117"/>
      <c r="Y310" s="117"/>
      <c r="Z310" s="117"/>
      <c r="AA310" s="86" t="s">
        <v>1083</v>
      </c>
    </row>
    <row r="311" spans="1:27" ht="15" x14ac:dyDescent="0.25">
      <c r="A311" s="114" t="str">
        <f t="shared" si="47"/>
        <v>2009</v>
      </c>
      <c r="B311" s="114" t="str">
        <f t="shared" si="48"/>
        <v>133</v>
      </c>
      <c r="C311" s="114" t="str">
        <f t="shared" si="49"/>
        <v>1/1/2009</v>
      </c>
      <c r="D311" s="114">
        <f t="shared" si="50"/>
        <v>39814</v>
      </c>
      <c r="E311" s="114">
        <f t="shared" si="51"/>
        <v>39946</v>
      </c>
      <c r="F311" s="62">
        <f t="shared" si="52"/>
        <v>39946</v>
      </c>
      <c r="G311" s="40">
        <f t="shared" si="34"/>
        <v>39946</v>
      </c>
      <c r="H311" s="117" t="s">
        <v>1891</v>
      </c>
      <c r="I311" s="117" t="s">
        <v>2062</v>
      </c>
      <c r="J311" s="86" t="s">
        <v>1030</v>
      </c>
      <c r="K311" s="117"/>
      <c r="L311" s="117"/>
      <c r="M311" s="117" t="s">
        <v>37</v>
      </c>
      <c r="N311" s="117"/>
      <c r="O311" s="117"/>
      <c r="P311" s="117"/>
      <c r="Q311" s="117"/>
      <c r="R311" s="117"/>
      <c r="S311" s="117"/>
      <c r="T311" s="117"/>
      <c r="U311" s="117"/>
      <c r="V311" s="117"/>
      <c r="W311" s="117"/>
      <c r="X311" s="117"/>
      <c r="Y311" s="117"/>
      <c r="Z311" s="117"/>
      <c r="AA311" s="86" t="s">
        <v>1083</v>
      </c>
    </row>
    <row r="312" spans="1:27" ht="15" x14ac:dyDescent="0.25">
      <c r="A312" s="34" t="str">
        <f t="shared" si="47"/>
        <v>2009</v>
      </c>
      <c r="B312" s="34" t="str">
        <f t="shared" si="48"/>
        <v>140</v>
      </c>
      <c r="C312" s="34" t="str">
        <f t="shared" si="49"/>
        <v>1/1/2009</v>
      </c>
      <c r="D312" s="34">
        <f t="shared" si="50"/>
        <v>39814</v>
      </c>
      <c r="E312" s="34">
        <f t="shared" si="51"/>
        <v>39953</v>
      </c>
      <c r="F312" s="40">
        <f t="shared" si="52"/>
        <v>39953</v>
      </c>
      <c r="G312" s="30">
        <f t="shared" si="34"/>
        <v>39953</v>
      </c>
      <c r="H312" s="66" t="s">
        <v>1739</v>
      </c>
      <c r="I312" s="66" t="s">
        <v>1739</v>
      </c>
      <c r="J312" s="64" t="s">
        <v>393</v>
      </c>
      <c r="K312" s="116"/>
      <c r="L312" s="114" t="s">
        <v>37</v>
      </c>
      <c r="M312" s="114" t="s">
        <v>37</v>
      </c>
      <c r="N312" s="114"/>
      <c r="O312" s="114"/>
      <c r="P312" s="114"/>
      <c r="Q312" s="114"/>
      <c r="R312" s="114"/>
      <c r="S312" s="114"/>
      <c r="T312" s="114"/>
      <c r="U312" s="114"/>
      <c r="V312" s="114"/>
      <c r="W312" s="114" t="s">
        <v>37</v>
      </c>
      <c r="X312" s="116"/>
      <c r="Y312" s="114"/>
      <c r="Z312" s="114"/>
      <c r="AA312" s="67"/>
    </row>
    <row r="313" spans="1:27" s="13" customFormat="1" ht="15" x14ac:dyDescent="0.25">
      <c r="A313" s="114" t="str">
        <f t="shared" si="47"/>
        <v>2009</v>
      </c>
      <c r="B313" s="114" t="str">
        <f t="shared" si="48"/>
        <v>140</v>
      </c>
      <c r="C313" s="114" t="str">
        <f t="shared" si="49"/>
        <v>1/1/2009</v>
      </c>
      <c r="D313" s="114">
        <f t="shared" si="50"/>
        <v>39814</v>
      </c>
      <c r="E313" s="114">
        <f t="shared" si="51"/>
        <v>39953</v>
      </c>
      <c r="F313" s="62">
        <f t="shared" si="52"/>
        <v>39953</v>
      </c>
      <c r="G313" s="40">
        <f t="shared" si="34"/>
        <v>39953</v>
      </c>
      <c r="H313" s="66" t="s">
        <v>1739</v>
      </c>
      <c r="I313" s="114" t="s">
        <v>1739</v>
      </c>
      <c r="J313" s="64" t="s">
        <v>679</v>
      </c>
      <c r="K313" s="116"/>
      <c r="L313" s="114"/>
      <c r="M313" s="114"/>
      <c r="N313" s="114"/>
      <c r="O313" s="114" t="s">
        <v>37</v>
      </c>
      <c r="P313" s="114"/>
      <c r="Q313" s="114"/>
      <c r="R313" s="114"/>
      <c r="S313" s="114"/>
      <c r="T313" s="114"/>
      <c r="U313" s="114"/>
      <c r="V313" s="114"/>
      <c r="W313" s="114" t="s">
        <v>37</v>
      </c>
      <c r="X313" s="116"/>
      <c r="Y313" s="114"/>
      <c r="Z313" s="114"/>
      <c r="AA313" s="67"/>
    </row>
    <row r="314" spans="1:27" s="13" customFormat="1" ht="15" x14ac:dyDescent="0.25">
      <c r="A314" s="34" t="str">
        <f t="shared" si="47"/>
        <v>2009</v>
      </c>
      <c r="B314" s="34" t="str">
        <f t="shared" si="48"/>
        <v>140</v>
      </c>
      <c r="C314" s="34" t="str">
        <f t="shared" si="49"/>
        <v>1/1/2009</v>
      </c>
      <c r="D314" s="34">
        <f t="shared" si="50"/>
        <v>39814</v>
      </c>
      <c r="E314" s="34">
        <f t="shared" si="51"/>
        <v>39953</v>
      </c>
      <c r="F314" s="40">
        <f t="shared" si="52"/>
        <v>39953</v>
      </c>
      <c r="G314" s="30">
        <f t="shared" si="34"/>
        <v>39953</v>
      </c>
      <c r="H314" s="117" t="s">
        <v>1739</v>
      </c>
      <c r="I314" s="117"/>
      <c r="J314" s="69" t="s">
        <v>1738</v>
      </c>
      <c r="K314" s="68"/>
      <c r="L314" s="117"/>
      <c r="M314" s="117"/>
      <c r="N314" s="117"/>
      <c r="O314" s="117" t="s">
        <v>37</v>
      </c>
      <c r="P314" s="117"/>
      <c r="Q314" s="117"/>
      <c r="R314" s="117"/>
      <c r="S314" s="117"/>
      <c r="T314" s="117"/>
      <c r="U314" s="117"/>
      <c r="V314" s="117"/>
      <c r="W314" s="117"/>
      <c r="X314" s="68"/>
      <c r="Y314" s="117"/>
      <c r="Z314" s="117"/>
      <c r="AA314" s="83" t="s">
        <v>564</v>
      </c>
    </row>
    <row r="315" spans="1:27" s="13" customFormat="1" ht="24" x14ac:dyDescent="0.25">
      <c r="A315" s="114" t="str">
        <f t="shared" si="47"/>
        <v>2009</v>
      </c>
      <c r="B315" s="114" t="str">
        <f t="shared" si="48"/>
        <v>147</v>
      </c>
      <c r="C315" s="114" t="str">
        <f t="shared" si="49"/>
        <v>1/1/2009</v>
      </c>
      <c r="D315" s="114">
        <f t="shared" si="50"/>
        <v>39814</v>
      </c>
      <c r="E315" s="114">
        <f t="shared" si="51"/>
        <v>39960</v>
      </c>
      <c r="F315" s="62">
        <f t="shared" si="52"/>
        <v>39960</v>
      </c>
      <c r="G315" s="62">
        <f t="shared" si="34"/>
        <v>39960</v>
      </c>
      <c r="H315" s="117" t="s">
        <v>1893</v>
      </c>
      <c r="I315" s="117" t="s">
        <v>1894</v>
      </c>
      <c r="J315" s="86" t="s">
        <v>1892</v>
      </c>
      <c r="K315" s="117"/>
      <c r="L315" s="117" t="s">
        <v>37</v>
      </c>
      <c r="M315" s="117" t="s">
        <v>37</v>
      </c>
      <c r="N315" s="117" t="s">
        <v>37</v>
      </c>
      <c r="O315" s="117"/>
      <c r="P315" s="117"/>
      <c r="Q315" s="117" t="s">
        <v>37</v>
      </c>
      <c r="R315" s="117"/>
      <c r="S315" s="117"/>
      <c r="T315" s="117" t="s">
        <v>37</v>
      </c>
      <c r="U315" s="117"/>
      <c r="V315" s="117"/>
      <c r="W315" s="117"/>
      <c r="X315" s="117"/>
      <c r="Y315" s="117" t="s">
        <v>37</v>
      </c>
      <c r="Z315" s="117"/>
      <c r="AA315" s="88" t="s">
        <v>100</v>
      </c>
    </row>
    <row r="316" spans="1:27" ht="15" x14ac:dyDescent="0.25">
      <c r="A316" s="34" t="str">
        <f t="shared" si="47"/>
        <v>2009</v>
      </c>
      <c r="B316" s="34" t="str">
        <f t="shared" si="48"/>
        <v>155</v>
      </c>
      <c r="C316" s="34" t="str">
        <f t="shared" si="49"/>
        <v>1/1/2009</v>
      </c>
      <c r="D316" s="34">
        <f t="shared" si="50"/>
        <v>39814</v>
      </c>
      <c r="E316" s="34">
        <f t="shared" si="51"/>
        <v>39968</v>
      </c>
      <c r="F316" s="40">
        <f t="shared" si="52"/>
        <v>39968</v>
      </c>
      <c r="G316" s="40">
        <f t="shared" si="34"/>
        <v>39968</v>
      </c>
      <c r="H316" s="116" t="s">
        <v>1614</v>
      </c>
      <c r="I316" s="114" t="s">
        <v>1615</v>
      </c>
      <c r="J316" s="64" t="s">
        <v>78</v>
      </c>
      <c r="K316" s="116" t="s">
        <v>37</v>
      </c>
      <c r="L316" s="114"/>
      <c r="M316" s="114"/>
      <c r="N316" s="114"/>
      <c r="O316" s="114"/>
      <c r="P316" s="114" t="s">
        <v>37</v>
      </c>
      <c r="Q316" s="114" t="s">
        <v>37</v>
      </c>
      <c r="R316" s="114"/>
      <c r="S316" s="114" t="s">
        <v>37</v>
      </c>
      <c r="T316" s="114"/>
      <c r="U316" s="114"/>
      <c r="V316" s="114"/>
      <c r="W316" s="114"/>
      <c r="X316" s="116"/>
      <c r="Y316" s="114" t="s">
        <v>37</v>
      </c>
      <c r="Z316" s="114"/>
      <c r="AA316" s="72" t="s">
        <v>1671</v>
      </c>
    </row>
    <row r="317" spans="1:27" ht="36" x14ac:dyDescent="0.25">
      <c r="A317" s="34" t="str">
        <f t="shared" si="47"/>
        <v>2009</v>
      </c>
      <c r="B317" s="34" t="str">
        <f t="shared" si="48"/>
        <v>167</v>
      </c>
      <c r="C317" s="34" t="str">
        <f t="shared" si="49"/>
        <v>1/1/2009</v>
      </c>
      <c r="D317" s="34">
        <f t="shared" si="50"/>
        <v>39814</v>
      </c>
      <c r="E317" s="34">
        <f t="shared" si="51"/>
        <v>39980</v>
      </c>
      <c r="F317" s="40">
        <f t="shared" si="52"/>
        <v>39980</v>
      </c>
      <c r="G317" s="30">
        <f t="shared" si="34"/>
        <v>39980</v>
      </c>
      <c r="H317" s="117" t="s">
        <v>1895</v>
      </c>
      <c r="I317" s="117" t="s">
        <v>1896</v>
      </c>
      <c r="J317" s="69" t="s">
        <v>228</v>
      </c>
      <c r="K317" s="68"/>
      <c r="L317" s="117"/>
      <c r="M317" s="117"/>
      <c r="N317" s="117" t="s">
        <v>37</v>
      </c>
      <c r="O317" s="117"/>
      <c r="P317" s="117"/>
      <c r="Q317" s="117" t="s">
        <v>37</v>
      </c>
      <c r="R317" s="117"/>
      <c r="S317" s="117"/>
      <c r="T317" s="117" t="s">
        <v>37</v>
      </c>
      <c r="U317" s="117"/>
      <c r="V317" s="117"/>
      <c r="W317" s="117"/>
      <c r="X317" s="68"/>
      <c r="Y317" s="117" t="s">
        <v>37</v>
      </c>
      <c r="Z317" s="117"/>
      <c r="AA317" s="72" t="s">
        <v>162</v>
      </c>
    </row>
    <row r="318" spans="1:27" ht="15" x14ac:dyDescent="0.25">
      <c r="A318" s="52" t="str">
        <f t="shared" si="47"/>
        <v>2009</v>
      </c>
      <c r="B318" s="52" t="str">
        <f t="shared" si="48"/>
        <v>167</v>
      </c>
      <c r="C318" s="52" t="str">
        <f t="shared" si="49"/>
        <v>1/1/2009</v>
      </c>
      <c r="D318" s="52">
        <f t="shared" si="50"/>
        <v>39814</v>
      </c>
      <c r="E318" s="52">
        <f t="shared" si="51"/>
        <v>39980</v>
      </c>
      <c r="F318" s="53">
        <f t="shared" si="52"/>
        <v>39980</v>
      </c>
      <c r="G318" s="62">
        <f t="shared" si="34"/>
        <v>39980</v>
      </c>
      <c r="H318" s="114" t="s">
        <v>1401</v>
      </c>
      <c r="I318" s="98"/>
      <c r="J318" s="65" t="s">
        <v>1109</v>
      </c>
      <c r="K318" s="114" t="s">
        <v>37</v>
      </c>
      <c r="L318" s="114"/>
      <c r="M318" s="114"/>
      <c r="N318" s="114"/>
      <c r="O318" s="114"/>
      <c r="P318" s="114"/>
      <c r="Q318" s="114"/>
      <c r="R318" s="114"/>
      <c r="S318" s="114"/>
      <c r="T318" s="114"/>
      <c r="U318" s="114"/>
      <c r="V318" s="114"/>
      <c r="W318" s="114"/>
      <c r="X318" s="114" t="s">
        <v>37</v>
      </c>
      <c r="Y318" s="114"/>
      <c r="Z318" s="114"/>
      <c r="AA318" s="72"/>
    </row>
    <row r="319" spans="1:27" ht="24" x14ac:dyDescent="0.25">
      <c r="A319" s="114" t="str">
        <f t="shared" si="47"/>
        <v>2009</v>
      </c>
      <c r="B319" s="114" t="str">
        <f t="shared" si="48"/>
        <v>168</v>
      </c>
      <c r="C319" s="114" t="str">
        <f t="shared" si="49"/>
        <v>1/1/2009</v>
      </c>
      <c r="D319" s="114">
        <f t="shared" si="50"/>
        <v>39814</v>
      </c>
      <c r="E319" s="114">
        <f t="shared" si="51"/>
        <v>39981</v>
      </c>
      <c r="F319" s="62">
        <f t="shared" si="52"/>
        <v>39981</v>
      </c>
      <c r="G319" s="40">
        <f t="shared" si="34"/>
        <v>39981</v>
      </c>
      <c r="H319" s="117" t="s">
        <v>1898</v>
      </c>
      <c r="I319" s="117" t="s">
        <v>1899</v>
      </c>
      <c r="J319" s="86" t="s">
        <v>1897</v>
      </c>
      <c r="K319" s="117"/>
      <c r="L319" s="117" t="s">
        <v>37</v>
      </c>
      <c r="M319" s="117" t="s">
        <v>37</v>
      </c>
      <c r="N319" s="117" t="s">
        <v>37</v>
      </c>
      <c r="O319" s="117"/>
      <c r="P319" s="117"/>
      <c r="Q319" s="117" t="s">
        <v>37</v>
      </c>
      <c r="R319" s="117"/>
      <c r="S319" s="117"/>
      <c r="T319" s="117" t="s">
        <v>37</v>
      </c>
      <c r="U319" s="117"/>
      <c r="V319" s="117"/>
      <c r="W319" s="117"/>
      <c r="X319" s="117"/>
      <c r="Y319" s="117" t="s">
        <v>37</v>
      </c>
      <c r="Z319" s="117"/>
      <c r="AA319" s="88" t="s">
        <v>100</v>
      </c>
    </row>
    <row r="320" spans="1:27" ht="24" x14ac:dyDescent="0.25">
      <c r="A320" s="114" t="str">
        <f t="shared" si="47"/>
        <v>2009</v>
      </c>
      <c r="B320" s="114" t="str">
        <f t="shared" si="48"/>
        <v>172</v>
      </c>
      <c r="C320" s="114" t="str">
        <f t="shared" si="49"/>
        <v>1/1/2009</v>
      </c>
      <c r="D320" s="114">
        <f t="shared" si="50"/>
        <v>39814</v>
      </c>
      <c r="E320" s="114">
        <f t="shared" si="51"/>
        <v>39985</v>
      </c>
      <c r="F320" s="62">
        <f t="shared" si="52"/>
        <v>39985</v>
      </c>
      <c r="G320" s="62">
        <f t="shared" si="34"/>
        <v>39985</v>
      </c>
      <c r="H320" s="117" t="s">
        <v>1902</v>
      </c>
      <c r="I320" s="117"/>
      <c r="J320" s="86" t="s">
        <v>1900</v>
      </c>
      <c r="K320" s="117" t="s">
        <v>37</v>
      </c>
      <c r="L320" s="117"/>
      <c r="M320" s="117"/>
      <c r="N320" s="117"/>
      <c r="O320" s="117"/>
      <c r="P320" s="117"/>
      <c r="Q320" s="117" t="s">
        <v>37</v>
      </c>
      <c r="R320" s="117"/>
      <c r="S320" s="117"/>
      <c r="T320" s="117"/>
      <c r="U320" s="117"/>
      <c r="V320" s="117" t="s">
        <v>37</v>
      </c>
      <c r="W320" s="117"/>
      <c r="X320" s="117"/>
      <c r="Y320" s="117" t="s">
        <v>37</v>
      </c>
      <c r="Z320" s="117"/>
      <c r="AA320" s="73" t="s">
        <v>1901</v>
      </c>
    </row>
    <row r="321" spans="1:27" ht="15" x14ac:dyDescent="0.25">
      <c r="A321" s="34" t="str">
        <f t="shared" ref="A321:A341" si="53">LEFT(H321,4)</f>
        <v>2009</v>
      </c>
      <c r="B321" s="34" t="str">
        <f t="shared" ref="B321:B341" si="54">MID(H321,6,3)</f>
        <v>182</v>
      </c>
      <c r="C321" s="34" t="str">
        <f t="shared" ref="C321:C341" si="55">"1/1/"&amp;A321</f>
        <v>1/1/2009</v>
      </c>
      <c r="D321" s="34">
        <f t="shared" ref="D321:D341" si="56">DATEVALUE(C321)</f>
        <v>39814</v>
      </c>
      <c r="E321" s="34">
        <f t="shared" ref="E321:E341" si="57">D321+B321-1</f>
        <v>39995</v>
      </c>
      <c r="F321" s="40">
        <f t="shared" ref="F321:F341" si="58">E321</f>
        <v>39995</v>
      </c>
      <c r="G321" s="40">
        <f t="shared" si="34"/>
        <v>39995</v>
      </c>
      <c r="H321" s="116" t="s">
        <v>1903</v>
      </c>
      <c r="I321" s="114" t="s">
        <v>1904</v>
      </c>
      <c r="J321" s="64" t="s">
        <v>113</v>
      </c>
      <c r="K321" s="116" t="s">
        <v>37</v>
      </c>
      <c r="L321" s="114"/>
      <c r="M321" s="114"/>
      <c r="N321" s="114"/>
      <c r="O321" s="114"/>
      <c r="P321" s="114" t="s">
        <v>37</v>
      </c>
      <c r="Q321" s="114"/>
      <c r="R321" s="114"/>
      <c r="S321" s="114"/>
      <c r="T321" s="114" t="s">
        <v>37</v>
      </c>
      <c r="U321" s="114"/>
      <c r="V321" s="114"/>
      <c r="W321" s="114"/>
      <c r="X321" s="116"/>
      <c r="Y321" s="114" t="s">
        <v>37</v>
      </c>
      <c r="Z321" s="114"/>
      <c r="AA321" s="86"/>
    </row>
    <row r="322" spans="1:27" s="13" customFormat="1" ht="15" x14ac:dyDescent="0.25">
      <c r="A322" s="114" t="str">
        <f t="shared" si="53"/>
        <v>2009</v>
      </c>
      <c r="B322" s="114" t="str">
        <f t="shared" si="54"/>
        <v>187</v>
      </c>
      <c r="C322" s="114" t="str">
        <f t="shared" si="55"/>
        <v>1/1/2009</v>
      </c>
      <c r="D322" s="114">
        <f t="shared" si="56"/>
        <v>39814</v>
      </c>
      <c r="E322" s="114">
        <f t="shared" si="57"/>
        <v>40000</v>
      </c>
      <c r="F322" s="62">
        <f t="shared" si="58"/>
        <v>40000</v>
      </c>
      <c r="G322" s="40">
        <f t="shared" ref="G322:G385" si="59">DATEVALUE("1/1/"&amp;LEFT(H322,4))+MID(H322,6,3)-1</f>
        <v>40000</v>
      </c>
      <c r="H322" s="87" t="s">
        <v>2005</v>
      </c>
      <c r="I322" s="117" t="s">
        <v>2005</v>
      </c>
      <c r="J322" s="69" t="s">
        <v>2006</v>
      </c>
      <c r="K322" s="68"/>
      <c r="L322" s="117"/>
      <c r="M322" s="117"/>
      <c r="N322" s="117" t="s">
        <v>37</v>
      </c>
      <c r="O322" s="117"/>
      <c r="P322" s="117"/>
      <c r="Q322" s="117"/>
      <c r="R322" s="117"/>
      <c r="S322" s="117"/>
      <c r="T322" s="117"/>
      <c r="U322" s="117"/>
      <c r="V322" s="117"/>
      <c r="W322" s="117" t="s">
        <v>37</v>
      </c>
      <c r="X322" s="68"/>
      <c r="Y322" s="117"/>
      <c r="Z322" s="117"/>
      <c r="AA322" s="85"/>
    </row>
    <row r="323" spans="1:27" ht="24" x14ac:dyDescent="0.25">
      <c r="A323" s="114" t="str">
        <f t="shared" si="53"/>
        <v>2009</v>
      </c>
      <c r="B323" s="114" t="str">
        <f t="shared" si="54"/>
        <v>189</v>
      </c>
      <c r="C323" s="114" t="str">
        <f t="shared" si="55"/>
        <v>1/1/2009</v>
      </c>
      <c r="D323" s="114">
        <f t="shared" si="56"/>
        <v>39814</v>
      </c>
      <c r="E323" s="114">
        <f t="shared" si="57"/>
        <v>40002</v>
      </c>
      <c r="F323" s="62">
        <f t="shared" si="58"/>
        <v>40002</v>
      </c>
      <c r="G323" s="30">
        <f t="shared" si="59"/>
        <v>40002</v>
      </c>
      <c r="H323" s="117" t="s">
        <v>1906</v>
      </c>
      <c r="I323" s="117" t="s">
        <v>1907</v>
      </c>
      <c r="J323" s="86" t="s">
        <v>1905</v>
      </c>
      <c r="K323" s="117"/>
      <c r="L323" s="117" t="s">
        <v>37</v>
      </c>
      <c r="M323" s="117" t="s">
        <v>37</v>
      </c>
      <c r="N323" s="117" t="s">
        <v>37</v>
      </c>
      <c r="O323" s="117"/>
      <c r="P323" s="117"/>
      <c r="Q323" s="117" t="s">
        <v>37</v>
      </c>
      <c r="R323" s="117"/>
      <c r="S323" s="117"/>
      <c r="T323" s="117" t="s">
        <v>37</v>
      </c>
      <c r="U323" s="117"/>
      <c r="V323" s="117"/>
      <c r="W323" s="117"/>
      <c r="X323" s="117"/>
      <c r="Y323" s="117" t="s">
        <v>37</v>
      </c>
      <c r="Z323" s="117"/>
      <c r="AA323" s="88" t="s">
        <v>100</v>
      </c>
    </row>
    <row r="324" spans="1:27" ht="15" x14ac:dyDescent="0.25">
      <c r="A324" s="114" t="str">
        <f t="shared" si="53"/>
        <v>2009</v>
      </c>
      <c r="B324" s="114" t="str">
        <f t="shared" si="54"/>
        <v>204</v>
      </c>
      <c r="C324" s="114" t="str">
        <f t="shared" si="55"/>
        <v>1/1/2009</v>
      </c>
      <c r="D324" s="114">
        <f t="shared" si="56"/>
        <v>39814</v>
      </c>
      <c r="E324" s="114">
        <f t="shared" si="57"/>
        <v>40017</v>
      </c>
      <c r="F324" s="62">
        <f t="shared" si="58"/>
        <v>40017</v>
      </c>
      <c r="G324" s="30">
        <f t="shared" si="59"/>
        <v>40017</v>
      </c>
      <c r="H324" s="116" t="s">
        <v>1616</v>
      </c>
      <c r="I324" s="114" t="s">
        <v>1617</v>
      </c>
      <c r="J324" s="64" t="s">
        <v>81</v>
      </c>
      <c r="K324" s="116" t="s">
        <v>37</v>
      </c>
      <c r="L324" s="114"/>
      <c r="M324" s="114"/>
      <c r="N324" s="114"/>
      <c r="O324" s="114"/>
      <c r="P324" s="114" t="s">
        <v>37</v>
      </c>
      <c r="Q324" s="114" t="s">
        <v>37</v>
      </c>
      <c r="R324" s="114"/>
      <c r="S324" s="114" t="s">
        <v>37</v>
      </c>
      <c r="T324" s="114"/>
      <c r="U324" s="114"/>
      <c r="V324" s="114"/>
      <c r="W324" s="114"/>
      <c r="X324" s="116"/>
      <c r="Y324" s="114" t="s">
        <v>37</v>
      </c>
      <c r="Z324" s="114"/>
      <c r="AA324" s="72" t="s">
        <v>1672</v>
      </c>
    </row>
    <row r="325" spans="1:27" ht="24" x14ac:dyDescent="0.25">
      <c r="A325" s="114" t="str">
        <f t="shared" si="53"/>
        <v>2009</v>
      </c>
      <c r="B325" s="114" t="str">
        <f t="shared" si="54"/>
        <v>217</v>
      </c>
      <c r="C325" s="114" t="str">
        <f t="shared" si="55"/>
        <v>1/1/2009</v>
      </c>
      <c r="D325" s="114">
        <f t="shared" si="56"/>
        <v>39814</v>
      </c>
      <c r="E325" s="114">
        <f t="shared" si="57"/>
        <v>40030</v>
      </c>
      <c r="F325" s="62">
        <f t="shared" si="58"/>
        <v>40030</v>
      </c>
      <c r="G325" s="62">
        <f t="shared" si="59"/>
        <v>40030</v>
      </c>
      <c r="H325" s="117" t="s">
        <v>1909</v>
      </c>
      <c r="I325" s="117" t="s">
        <v>1910</v>
      </c>
      <c r="J325" s="86" t="s">
        <v>1908</v>
      </c>
      <c r="K325" s="117"/>
      <c r="L325" s="117" t="s">
        <v>37</v>
      </c>
      <c r="M325" s="117" t="s">
        <v>37</v>
      </c>
      <c r="N325" s="117" t="s">
        <v>37</v>
      </c>
      <c r="O325" s="117"/>
      <c r="P325" s="117"/>
      <c r="Q325" s="117" t="s">
        <v>37</v>
      </c>
      <c r="R325" s="117"/>
      <c r="S325" s="117"/>
      <c r="T325" s="117" t="s">
        <v>37</v>
      </c>
      <c r="U325" s="117"/>
      <c r="V325" s="117"/>
      <c r="W325" s="117"/>
      <c r="X325" s="117"/>
      <c r="Y325" s="117" t="s">
        <v>37</v>
      </c>
      <c r="Z325" s="117"/>
      <c r="AA325" s="88" t="s">
        <v>100</v>
      </c>
    </row>
    <row r="326" spans="1:27" ht="15" x14ac:dyDescent="0.25">
      <c r="A326" s="114" t="str">
        <f t="shared" si="53"/>
        <v>2009</v>
      </c>
      <c r="B326" s="114" t="str">
        <f t="shared" si="54"/>
        <v>218</v>
      </c>
      <c r="C326" s="114" t="str">
        <f t="shared" si="55"/>
        <v>1/1/2009</v>
      </c>
      <c r="D326" s="114">
        <f t="shared" si="56"/>
        <v>39814</v>
      </c>
      <c r="E326" s="114">
        <f t="shared" si="57"/>
        <v>40031</v>
      </c>
      <c r="F326" s="62">
        <f t="shared" si="58"/>
        <v>40031</v>
      </c>
      <c r="G326" s="40">
        <f t="shared" si="59"/>
        <v>40031</v>
      </c>
      <c r="H326" s="66" t="s">
        <v>1911</v>
      </c>
      <c r="I326" s="114" t="s">
        <v>1912</v>
      </c>
      <c r="J326" s="64" t="s">
        <v>2280</v>
      </c>
      <c r="K326" s="116"/>
      <c r="L326" s="114"/>
      <c r="M326" s="114"/>
      <c r="N326" s="114" t="s">
        <v>37</v>
      </c>
      <c r="O326" s="114"/>
      <c r="P326" s="114"/>
      <c r="Q326" s="114" t="s">
        <v>37</v>
      </c>
      <c r="R326" s="114"/>
      <c r="S326" s="114"/>
      <c r="T326" s="114"/>
      <c r="U326" s="114"/>
      <c r="V326" s="114" t="s">
        <v>37</v>
      </c>
      <c r="W326" s="114"/>
      <c r="X326" s="116"/>
      <c r="Y326" s="114" t="s">
        <v>37</v>
      </c>
      <c r="Z326" s="114"/>
      <c r="AA326" s="67" t="s">
        <v>513</v>
      </c>
    </row>
    <row r="327" spans="1:27" s="13" customFormat="1" ht="15" x14ac:dyDescent="0.25">
      <c r="A327" s="12" t="str">
        <f t="shared" si="53"/>
        <v>2009</v>
      </c>
      <c r="B327" s="12" t="str">
        <f t="shared" si="54"/>
        <v>218</v>
      </c>
      <c r="C327" s="12" t="str">
        <f t="shared" si="55"/>
        <v>1/1/2009</v>
      </c>
      <c r="D327" s="12">
        <f t="shared" si="56"/>
        <v>39814</v>
      </c>
      <c r="E327" s="12">
        <f t="shared" si="57"/>
        <v>40031</v>
      </c>
      <c r="F327" s="16">
        <f t="shared" si="58"/>
        <v>40031</v>
      </c>
      <c r="G327" s="62">
        <f t="shared" si="59"/>
        <v>40031</v>
      </c>
      <c r="H327" s="87" t="s">
        <v>1989</v>
      </c>
      <c r="I327" s="117" t="s">
        <v>1989</v>
      </c>
      <c r="J327" s="69" t="s">
        <v>689</v>
      </c>
      <c r="K327" s="68"/>
      <c r="L327" s="117"/>
      <c r="M327" s="117"/>
      <c r="N327" s="117" t="s">
        <v>37</v>
      </c>
      <c r="O327" s="117"/>
      <c r="P327" s="117"/>
      <c r="Q327" s="117"/>
      <c r="R327" s="117"/>
      <c r="S327" s="117"/>
      <c r="T327" s="117"/>
      <c r="U327" s="117"/>
      <c r="V327" s="117"/>
      <c r="W327" s="117" t="s">
        <v>37</v>
      </c>
      <c r="X327" s="68"/>
      <c r="Y327" s="117"/>
      <c r="Z327" s="117"/>
      <c r="AA327" s="85"/>
    </row>
    <row r="328" spans="1:27" s="13" customFormat="1" ht="15" x14ac:dyDescent="0.25">
      <c r="A328" s="114" t="str">
        <f t="shared" si="53"/>
        <v>2009</v>
      </c>
      <c r="B328" s="114" t="str">
        <f t="shared" si="54"/>
        <v>219</v>
      </c>
      <c r="C328" s="114" t="str">
        <f t="shared" si="55"/>
        <v>1/1/2009</v>
      </c>
      <c r="D328" s="114">
        <f t="shared" si="56"/>
        <v>39814</v>
      </c>
      <c r="E328" s="114">
        <f t="shared" si="57"/>
        <v>40032</v>
      </c>
      <c r="F328" s="62">
        <f t="shared" si="58"/>
        <v>40032</v>
      </c>
      <c r="G328" s="40">
        <f t="shared" si="59"/>
        <v>40032</v>
      </c>
      <c r="H328" s="87" t="s">
        <v>1990</v>
      </c>
      <c r="I328" s="117" t="s">
        <v>1991</v>
      </c>
      <c r="J328" s="69" t="s">
        <v>731</v>
      </c>
      <c r="K328" s="68"/>
      <c r="L328" s="117"/>
      <c r="M328" s="117"/>
      <c r="N328" s="117" t="s">
        <v>37</v>
      </c>
      <c r="O328" s="117"/>
      <c r="P328" s="117"/>
      <c r="Q328" s="117"/>
      <c r="R328" s="117"/>
      <c r="S328" s="117"/>
      <c r="T328" s="117"/>
      <c r="U328" s="117"/>
      <c r="V328" s="117"/>
      <c r="W328" s="117" t="s">
        <v>37</v>
      </c>
      <c r="X328" s="68"/>
      <c r="Y328" s="117"/>
      <c r="Z328" s="117"/>
      <c r="AA328" s="85"/>
    </row>
    <row r="329" spans="1:27" s="13" customFormat="1" ht="15" x14ac:dyDescent="0.25">
      <c r="A329" s="114" t="str">
        <f t="shared" si="53"/>
        <v>2009</v>
      </c>
      <c r="B329" s="114" t="str">
        <f t="shared" si="54"/>
        <v>224</v>
      </c>
      <c r="C329" s="114" t="str">
        <f t="shared" si="55"/>
        <v>1/1/2009</v>
      </c>
      <c r="D329" s="114">
        <f t="shared" si="56"/>
        <v>39814</v>
      </c>
      <c r="E329" s="114">
        <f t="shared" si="57"/>
        <v>40037</v>
      </c>
      <c r="F329" s="62">
        <f t="shared" si="58"/>
        <v>40037</v>
      </c>
      <c r="G329" s="53">
        <f t="shared" si="59"/>
        <v>40037</v>
      </c>
      <c r="H329" s="66" t="s">
        <v>1913</v>
      </c>
      <c r="I329" s="114" t="s">
        <v>1914</v>
      </c>
      <c r="J329" s="64" t="s">
        <v>2281</v>
      </c>
      <c r="K329" s="116"/>
      <c r="L329" s="114"/>
      <c r="M329" s="114"/>
      <c r="N329" s="114" t="s">
        <v>37</v>
      </c>
      <c r="O329" s="114"/>
      <c r="P329" s="114"/>
      <c r="Q329" s="114" t="s">
        <v>37</v>
      </c>
      <c r="R329" s="114"/>
      <c r="S329" s="114"/>
      <c r="T329" s="114"/>
      <c r="U329" s="114"/>
      <c r="V329" s="114" t="s">
        <v>37</v>
      </c>
      <c r="W329" s="114"/>
      <c r="X329" s="116"/>
      <c r="Y329" s="114" t="s">
        <v>37</v>
      </c>
      <c r="Z329" s="114"/>
      <c r="AA329" s="67" t="s">
        <v>513</v>
      </c>
    </row>
    <row r="330" spans="1:27" ht="15" x14ac:dyDescent="0.25">
      <c r="A330" s="114" t="str">
        <f t="shared" si="53"/>
        <v>2009</v>
      </c>
      <c r="B330" s="114" t="str">
        <f t="shared" si="54"/>
        <v>224</v>
      </c>
      <c r="C330" s="114" t="str">
        <f t="shared" si="55"/>
        <v>1/1/2009</v>
      </c>
      <c r="D330" s="114">
        <f t="shared" si="56"/>
        <v>39814</v>
      </c>
      <c r="E330" s="114">
        <f t="shared" si="57"/>
        <v>40037</v>
      </c>
      <c r="F330" s="62">
        <f t="shared" si="58"/>
        <v>40037</v>
      </c>
      <c r="G330" s="30">
        <f t="shared" si="59"/>
        <v>40037</v>
      </c>
      <c r="H330" s="87" t="s">
        <v>1992</v>
      </c>
      <c r="I330" s="117" t="s">
        <v>1992</v>
      </c>
      <c r="J330" s="69" t="s">
        <v>1993</v>
      </c>
      <c r="K330" s="68"/>
      <c r="L330" s="117"/>
      <c r="M330" s="117"/>
      <c r="N330" s="117" t="s">
        <v>37</v>
      </c>
      <c r="O330" s="117"/>
      <c r="P330" s="117"/>
      <c r="Q330" s="117"/>
      <c r="R330" s="117"/>
      <c r="S330" s="117"/>
      <c r="T330" s="117"/>
      <c r="U330" s="117"/>
      <c r="V330" s="117"/>
      <c r="W330" s="117" t="s">
        <v>37</v>
      </c>
      <c r="X330" s="68"/>
      <c r="Y330" s="117"/>
      <c r="Z330" s="117"/>
      <c r="AA330" s="85"/>
    </row>
    <row r="331" spans="1:27" ht="15" x14ac:dyDescent="0.25">
      <c r="A331" s="114" t="str">
        <f t="shared" si="53"/>
        <v>2009</v>
      </c>
      <c r="B331" s="114" t="str">
        <f t="shared" si="54"/>
        <v>225</v>
      </c>
      <c r="C331" s="114" t="str">
        <f t="shared" si="55"/>
        <v>1/1/2009</v>
      </c>
      <c r="D331" s="114">
        <f t="shared" si="56"/>
        <v>39814</v>
      </c>
      <c r="E331" s="114">
        <f t="shared" si="57"/>
        <v>40038</v>
      </c>
      <c r="F331" s="62">
        <f t="shared" si="58"/>
        <v>40038</v>
      </c>
      <c r="G331" s="40">
        <f t="shared" si="59"/>
        <v>40038</v>
      </c>
      <c r="H331" s="87" t="s">
        <v>1994</v>
      </c>
      <c r="I331" s="117" t="s">
        <v>1995</v>
      </c>
      <c r="J331" s="69" t="s">
        <v>1996</v>
      </c>
      <c r="K331" s="68"/>
      <c r="L331" s="117"/>
      <c r="M331" s="117"/>
      <c r="N331" s="117" t="s">
        <v>37</v>
      </c>
      <c r="O331" s="117"/>
      <c r="P331" s="117"/>
      <c r="Q331" s="117"/>
      <c r="R331" s="117"/>
      <c r="S331" s="117"/>
      <c r="T331" s="117"/>
      <c r="U331" s="117"/>
      <c r="V331" s="117"/>
      <c r="W331" s="117" t="s">
        <v>37</v>
      </c>
      <c r="X331" s="68"/>
      <c r="Y331" s="117"/>
      <c r="Z331" s="117"/>
      <c r="AA331" s="85"/>
    </row>
    <row r="332" spans="1:27" ht="15" x14ac:dyDescent="0.25">
      <c r="A332" s="114" t="str">
        <f t="shared" si="53"/>
        <v>2009</v>
      </c>
      <c r="B332" s="114" t="str">
        <f t="shared" si="54"/>
        <v>225</v>
      </c>
      <c r="C332" s="114" t="str">
        <f t="shared" si="55"/>
        <v>1/1/2009</v>
      </c>
      <c r="D332" s="114">
        <f t="shared" si="56"/>
        <v>39814</v>
      </c>
      <c r="E332" s="114">
        <f t="shared" si="57"/>
        <v>40038</v>
      </c>
      <c r="F332" s="62">
        <f t="shared" si="58"/>
        <v>40038</v>
      </c>
      <c r="G332" s="62">
        <f t="shared" si="59"/>
        <v>40038</v>
      </c>
      <c r="H332" s="87" t="s">
        <v>1997</v>
      </c>
      <c r="I332" s="117" t="s">
        <v>1997</v>
      </c>
      <c r="J332" s="69" t="s">
        <v>1998</v>
      </c>
      <c r="K332" s="68"/>
      <c r="L332" s="117"/>
      <c r="M332" s="117"/>
      <c r="N332" s="117" t="s">
        <v>37</v>
      </c>
      <c r="O332" s="117"/>
      <c r="P332" s="117"/>
      <c r="Q332" s="117"/>
      <c r="R332" s="117"/>
      <c r="S332" s="117"/>
      <c r="T332" s="117"/>
      <c r="U332" s="117"/>
      <c r="V332" s="117"/>
      <c r="W332" s="117" t="s">
        <v>37</v>
      </c>
      <c r="X332" s="68"/>
      <c r="Y332" s="117"/>
      <c r="Z332" s="117"/>
      <c r="AA332" s="85"/>
    </row>
    <row r="333" spans="1:27" ht="15" x14ac:dyDescent="0.25">
      <c r="A333" s="114" t="str">
        <f t="shared" si="53"/>
        <v>2009</v>
      </c>
      <c r="B333" s="114" t="str">
        <f t="shared" si="54"/>
        <v>237</v>
      </c>
      <c r="C333" s="114" t="str">
        <f t="shared" si="55"/>
        <v>1/1/2009</v>
      </c>
      <c r="D333" s="114">
        <f t="shared" si="56"/>
        <v>39814</v>
      </c>
      <c r="E333" s="114">
        <f t="shared" si="57"/>
        <v>40050</v>
      </c>
      <c r="F333" s="62">
        <f t="shared" si="58"/>
        <v>40050</v>
      </c>
      <c r="G333" s="40">
        <f t="shared" si="59"/>
        <v>40050</v>
      </c>
      <c r="H333" s="87" t="s">
        <v>2007</v>
      </c>
      <c r="I333" s="117" t="s">
        <v>2007</v>
      </c>
      <c r="J333" s="69" t="s">
        <v>1715</v>
      </c>
      <c r="K333" s="68"/>
      <c r="L333" s="117"/>
      <c r="M333" s="117"/>
      <c r="N333" s="117" t="s">
        <v>37</v>
      </c>
      <c r="O333" s="117"/>
      <c r="P333" s="117"/>
      <c r="Q333" s="117"/>
      <c r="R333" s="117"/>
      <c r="S333" s="117"/>
      <c r="T333" s="117"/>
      <c r="U333" s="117"/>
      <c r="V333" s="117"/>
      <c r="W333" s="117" t="s">
        <v>37</v>
      </c>
      <c r="X333" s="68"/>
      <c r="Y333" s="117"/>
      <c r="Z333" s="117"/>
      <c r="AA333" s="85"/>
    </row>
    <row r="334" spans="1:27" ht="15" x14ac:dyDescent="0.25">
      <c r="A334" s="34" t="str">
        <f t="shared" si="53"/>
        <v>2009</v>
      </c>
      <c r="B334" s="34" t="str">
        <f t="shared" si="54"/>
        <v>251</v>
      </c>
      <c r="C334" s="34" t="str">
        <f t="shared" si="55"/>
        <v>1/1/2009</v>
      </c>
      <c r="D334" s="34">
        <f t="shared" si="56"/>
        <v>39814</v>
      </c>
      <c r="E334" s="34">
        <f t="shared" si="57"/>
        <v>40064</v>
      </c>
      <c r="F334" s="40">
        <f t="shared" si="58"/>
        <v>40064</v>
      </c>
      <c r="G334" s="40">
        <f t="shared" si="59"/>
        <v>40064</v>
      </c>
      <c r="H334" s="117" t="s">
        <v>1915</v>
      </c>
      <c r="I334" s="117" t="s">
        <v>1952</v>
      </c>
      <c r="J334" s="69" t="s">
        <v>2212</v>
      </c>
      <c r="K334" s="117" t="s">
        <v>37</v>
      </c>
      <c r="L334" s="117"/>
      <c r="M334" s="117"/>
      <c r="N334" s="117"/>
      <c r="O334" s="117"/>
      <c r="P334" s="117" t="s">
        <v>37</v>
      </c>
      <c r="Q334" s="117"/>
      <c r="R334" s="117"/>
      <c r="S334" s="117"/>
      <c r="T334" s="117" t="s">
        <v>37</v>
      </c>
      <c r="U334" s="117"/>
      <c r="V334" s="117"/>
      <c r="W334" s="117"/>
      <c r="X334" s="117"/>
      <c r="Y334" s="117"/>
      <c r="Z334" s="117"/>
      <c r="AA334" s="86"/>
    </row>
    <row r="335" spans="1:27" ht="15" x14ac:dyDescent="0.25">
      <c r="A335" s="114" t="str">
        <f t="shared" si="53"/>
        <v>2009</v>
      </c>
      <c r="B335" s="114" t="str">
        <f t="shared" si="54"/>
        <v>253</v>
      </c>
      <c r="C335" s="114" t="str">
        <f t="shared" si="55"/>
        <v>1/1/2009</v>
      </c>
      <c r="D335" s="114">
        <f t="shared" si="56"/>
        <v>39814</v>
      </c>
      <c r="E335" s="114">
        <f t="shared" si="57"/>
        <v>40066</v>
      </c>
      <c r="F335" s="62">
        <f t="shared" si="58"/>
        <v>40066</v>
      </c>
      <c r="G335" s="62">
        <f t="shared" si="59"/>
        <v>40066</v>
      </c>
      <c r="H335" s="68" t="s">
        <v>1916</v>
      </c>
      <c r="I335" s="117"/>
      <c r="J335" s="69" t="s">
        <v>638</v>
      </c>
      <c r="K335" s="68" t="s">
        <v>37</v>
      </c>
      <c r="L335" s="117"/>
      <c r="M335" s="117"/>
      <c r="N335" s="117"/>
      <c r="O335" s="117"/>
      <c r="P335" s="117"/>
      <c r="Q335" s="117"/>
      <c r="R335" s="117"/>
      <c r="S335" s="117"/>
      <c r="T335" s="117"/>
      <c r="U335" s="117"/>
      <c r="V335" s="117"/>
      <c r="W335" s="117"/>
      <c r="X335" s="68"/>
      <c r="Y335" s="117"/>
      <c r="Z335" s="117"/>
      <c r="AA335" s="86" t="s">
        <v>739</v>
      </c>
    </row>
    <row r="336" spans="1:27" ht="15" x14ac:dyDescent="0.25">
      <c r="A336" s="114" t="str">
        <f t="shared" si="53"/>
        <v>2009</v>
      </c>
      <c r="B336" s="114" t="str">
        <f t="shared" si="54"/>
        <v>253</v>
      </c>
      <c r="C336" s="114" t="str">
        <f t="shared" si="55"/>
        <v>1/1/2009</v>
      </c>
      <c r="D336" s="114">
        <f t="shared" si="56"/>
        <v>39814</v>
      </c>
      <c r="E336" s="114">
        <f t="shared" si="57"/>
        <v>40066</v>
      </c>
      <c r="F336" s="62">
        <f t="shared" si="58"/>
        <v>40066</v>
      </c>
      <c r="G336" s="30">
        <f t="shared" si="59"/>
        <v>40066</v>
      </c>
      <c r="H336" s="117" t="s">
        <v>1917</v>
      </c>
      <c r="I336" s="117"/>
      <c r="J336" s="69" t="s">
        <v>443</v>
      </c>
      <c r="K336" s="117" t="s">
        <v>37</v>
      </c>
      <c r="L336" s="117"/>
      <c r="M336" s="117"/>
      <c r="N336" s="117"/>
      <c r="O336" s="117"/>
      <c r="P336" s="117"/>
      <c r="Q336" s="117"/>
      <c r="R336" s="117"/>
      <c r="S336" s="117"/>
      <c r="T336" s="117"/>
      <c r="U336" s="117"/>
      <c r="V336" s="117"/>
      <c r="W336" s="117"/>
      <c r="X336" s="117"/>
      <c r="Y336" s="117"/>
      <c r="Z336" s="117"/>
      <c r="AA336" s="86" t="s">
        <v>1957</v>
      </c>
    </row>
    <row r="337" spans="1:27" ht="15" x14ac:dyDescent="0.25">
      <c r="A337" s="114" t="str">
        <f t="shared" si="53"/>
        <v>2009</v>
      </c>
      <c r="B337" s="114" t="str">
        <f t="shared" si="54"/>
        <v>259</v>
      </c>
      <c r="C337" s="114" t="str">
        <f t="shared" si="55"/>
        <v>1/1/2009</v>
      </c>
      <c r="D337" s="114">
        <f t="shared" si="56"/>
        <v>39814</v>
      </c>
      <c r="E337" s="114">
        <f t="shared" si="57"/>
        <v>40072</v>
      </c>
      <c r="F337" s="62">
        <f t="shared" si="58"/>
        <v>40072</v>
      </c>
      <c r="G337" s="30">
        <f t="shared" si="59"/>
        <v>40072</v>
      </c>
      <c r="H337" s="41" t="s">
        <v>1618</v>
      </c>
      <c r="I337" s="34" t="s">
        <v>1619</v>
      </c>
      <c r="J337" s="43" t="s">
        <v>87</v>
      </c>
      <c r="K337" s="41" t="s">
        <v>37</v>
      </c>
      <c r="L337" s="34"/>
      <c r="M337" s="34"/>
      <c r="N337" s="34"/>
      <c r="O337" s="34"/>
      <c r="P337" s="34" t="s">
        <v>37</v>
      </c>
      <c r="Q337" s="34" t="s">
        <v>37</v>
      </c>
      <c r="R337" s="34"/>
      <c r="S337" s="34" t="s">
        <v>37</v>
      </c>
      <c r="T337" s="34"/>
      <c r="U337" s="34"/>
      <c r="V337" s="34"/>
      <c r="W337" s="34"/>
      <c r="X337" s="41"/>
      <c r="Y337" s="34" t="s">
        <v>37</v>
      </c>
      <c r="Z337" s="34"/>
      <c r="AA337" s="42" t="s">
        <v>1673</v>
      </c>
    </row>
    <row r="338" spans="1:27" ht="15" x14ac:dyDescent="0.25">
      <c r="A338" s="114" t="str">
        <f t="shared" si="53"/>
        <v>2009</v>
      </c>
      <c r="B338" s="114" t="str">
        <f t="shared" si="54"/>
        <v>265</v>
      </c>
      <c r="C338" s="114" t="str">
        <f t="shared" si="55"/>
        <v>1/1/2009</v>
      </c>
      <c r="D338" s="114">
        <f t="shared" si="56"/>
        <v>39814</v>
      </c>
      <c r="E338" s="114">
        <f t="shared" si="57"/>
        <v>40078</v>
      </c>
      <c r="F338" s="62">
        <f t="shared" si="58"/>
        <v>40078</v>
      </c>
      <c r="G338" s="30">
        <f t="shared" si="59"/>
        <v>40078</v>
      </c>
      <c r="H338" s="114" t="s">
        <v>1366</v>
      </c>
      <c r="I338" s="34"/>
      <c r="J338" s="65" t="s">
        <v>1096</v>
      </c>
      <c r="K338" s="114" t="s">
        <v>37</v>
      </c>
      <c r="L338" s="34"/>
      <c r="M338" s="34"/>
      <c r="N338" s="34"/>
      <c r="O338" s="34"/>
      <c r="P338" s="34"/>
      <c r="Q338" s="34"/>
      <c r="R338" s="34"/>
      <c r="S338" s="34"/>
      <c r="T338" s="34"/>
      <c r="U338" s="34"/>
      <c r="V338" s="34"/>
      <c r="W338" s="34"/>
      <c r="X338" s="114" t="s">
        <v>37</v>
      </c>
      <c r="Y338" s="34"/>
      <c r="Z338" s="34"/>
      <c r="AA338" s="65" t="s">
        <v>1824</v>
      </c>
    </row>
    <row r="339" spans="1:27" ht="15" x14ac:dyDescent="0.25">
      <c r="A339" s="114" t="str">
        <f t="shared" si="53"/>
        <v>2009</v>
      </c>
      <c r="B339" s="114" t="str">
        <f t="shared" si="54"/>
        <v>265</v>
      </c>
      <c r="C339" s="114" t="str">
        <f t="shared" si="55"/>
        <v>1/1/2009</v>
      </c>
      <c r="D339" s="114">
        <f t="shared" si="56"/>
        <v>39814</v>
      </c>
      <c r="E339" s="114">
        <f t="shared" si="57"/>
        <v>40078</v>
      </c>
      <c r="F339" s="62">
        <f t="shared" si="58"/>
        <v>40078</v>
      </c>
      <c r="G339" s="40">
        <f t="shared" si="59"/>
        <v>40078</v>
      </c>
      <c r="H339" s="117" t="s">
        <v>1955</v>
      </c>
      <c r="I339" s="117"/>
      <c r="J339" s="69" t="s">
        <v>444</v>
      </c>
      <c r="K339" s="117" t="s">
        <v>37</v>
      </c>
      <c r="L339" s="117"/>
      <c r="M339" s="117"/>
      <c r="N339" s="117"/>
      <c r="O339" s="117"/>
      <c r="P339" s="117"/>
      <c r="Q339" s="117"/>
      <c r="R339" s="117"/>
      <c r="S339" s="117"/>
      <c r="T339" s="117"/>
      <c r="U339" s="117"/>
      <c r="V339" s="117"/>
      <c r="W339" s="117"/>
      <c r="X339" s="117"/>
      <c r="Y339" s="117"/>
      <c r="Z339" s="117"/>
      <c r="AA339" s="86" t="s">
        <v>668</v>
      </c>
    </row>
    <row r="340" spans="1:27" ht="15" x14ac:dyDescent="0.25">
      <c r="A340" s="114" t="str">
        <f t="shared" si="53"/>
        <v>2009</v>
      </c>
      <c r="B340" s="114" t="str">
        <f t="shared" si="54"/>
        <v>265</v>
      </c>
      <c r="C340" s="114" t="str">
        <f t="shared" si="55"/>
        <v>1/1/2009</v>
      </c>
      <c r="D340" s="114">
        <f t="shared" si="56"/>
        <v>39814</v>
      </c>
      <c r="E340" s="114">
        <f t="shared" si="57"/>
        <v>40078</v>
      </c>
      <c r="F340" s="62">
        <f t="shared" si="58"/>
        <v>40078</v>
      </c>
      <c r="G340" s="30">
        <f t="shared" si="59"/>
        <v>40078</v>
      </c>
      <c r="H340" s="117" t="s">
        <v>1955</v>
      </c>
      <c r="I340" s="117"/>
      <c r="J340" s="69" t="s">
        <v>443</v>
      </c>
      <c r="K340" s="117" t="s">
        <v>37</v>
      </c>
      <c r="L340" s="117"/>
      <c r="M340" s="117"/>
      <c r="N340" s="117"/>
      <c r="O340" s="117"/>
      <c r="P340" s="117"/>
      <c r="Q340" s="117"/>
      <c r="R340" s="117"/>
      <c r="S340" s="117"/>
      <c r="T340" s="117"/>
      <c r="U340" s="117"/>
      <c r="V340" s="117"/>
      <c r="W340" s="117"/>
      <c r="X340" s="117"/>
      <c r="Y340" s="117"/>
      <c r="Z340" s="117"/>
      <c r="AA340" s="86" t="s">
        <v>669</v>
      </c>
    </row>
    <row r="341" spans="1:27" ht="36" x14ac:dyDescent="0.25">
      <c r="A341" s="61" t="str">
        <f t="shared" si="53"/>
        <v>2009</v>
      </c>
      <c r="B341" s="61" t="str">
        <f t="shared" si="54"/>
        <v>273</v>
      </c>
      <c r="C341" s="61" t="str">
        <f t="shared" si="55"/>
        <v>1/1/2009</v>
      </c>
      <c r="D341" s="61">
        <f t="shared" si="56"/>
        <v>39814</v>
      </c>
      <c r="E341" s="61">
        <f t="shared" si="57"/>
        <v>40086</v>
      </c>
      <c r="F341" s="62">
        <f t="shared" si="58"/>
        <v>40086</v>
      </c>
      <c r="G341" s="40">
        <f t="shared" si="59"/>
        <v>40086</v>
      </c>
      <c r="H341" s="114" t="s">
        <v>1918</v>
      </c>
      <c r="I341" s="61" t="s">
        <v>1919</v>
      </c>
      <c r="J341" s="69" t="s">
        <v>229</v>
      </c>
      <c r="K341" s="63"/>
      <c r="L341" s="61"/>
      <c r="M341" s="61"/>
      <c r="N341" s="61" t="s">
        <v>37</v>
      </c>
      <c r="O341" s="61"/>
      <c r="P341" s="61"/>
      <c r="Q341" s="61" t="s">
        <v>37</v>
      </c>
      <c r="R341" s="61"/>
      <c r="S341" s="61"/>
      <c r="T341" s="61" t="s">
        <v>37</v>
      </c>
      <c r="U341" s="61"/>
      <c r="V341" s="61"/>
      <c r="W341" s="61"/>
      <c r="X341" s="63"/>
      <c r="Y341" s="61" t="s">
        <v>37</v>
      </c>
      <c r="Z341" s="61"/>
      <c r="AA341" s="83" t="s">
        <v>162</v>
      </c>
    </row>
    <row r="342" spans="1:27" ht="24" x14ac:dyDescent="0.25">
      <c r="A342" s="114"/>
      <c r="B342" s="114"/>
      <c r="C342" s="114"/>
      <c r="D342" s="114"/>
      <c r="E342" s="114"/>
      <c r="F342" s="62"/>
      <c r="G342" s="62">
        <f t="shared" si="59"/>
        <v>40094</v>
      </c>
      <c r="H342" s="114" t="s">
        <v>1921</v>
      </c>
      <c r="I342" s="114" t="s">
        <v>1922</v>
      </c>
      <c r="J342" s="69" t="s">
        <v>2216</v>
      </c>
      <c r="K342" s="116" t="s">
        <v>37</v>
      </c>
      <c r="L342" s="114"/>
      <c r="M342" s="114"/>
      <c r="N342" s="114"/>
      <c r="O342" s="114"/>
      <c r="P342" s="114"/>
      <c r="Q342" s="114" t="s">
        <v>37</v>
      </c>
      <c r="R342" s="114"/>
      <c r="S342" s="114"/>
      <c r="T342" s="114"/>
      <c r="U342" s="114"/>
      <c r="V342" s="114"/>
      <c r="W342" s="114"/>
      <c r="X342" s="116"/>
      <c r="Y342" s="114" t="s">
        <v>37</v>
      </c>
      <c r="Z342" s="114"/>
      <c r="AA342" s="72" t="s">
        <v>1956</v>
      </c>
    </row>
    <row r="343" spans="1:27" ht="15" x14ac:dyDescent="0.25">
      <c r="A343" s="114" t="str">
        <f t="shared" ref="A343:A382" si="60">LEFT(H343,4)</f>
        <v>2009</v>
      </c>
      <c r="B343" s="114" t="str">
        <f t="shared" ref="B343:B374" si="61">MID(H343,6,3)</f>
        <v>292</v>
      </c>
      <c r="C343" s="114" t="str">
        <f t="shared" ref="C343:C374" si="62">"1/1/"&amp;A343</f>
        <v>1/1/2009</v>
      </c>
      <c r="D343" s="114">
        <f t="shared" ref="D343:D374" si="63">DATEVALUE(C343)</f>
        <v>39814</v>
      </c>
      <c r="E343" s="114">
        <f t="shared" ref="E343:E374" si="64">D343+B343-1</f>
        <v>40105</v>
      </c>
      <c r="F343" s="62">
        <f t="shared" ref="F343:F374" si="65">E343</f>
        <v>40105</v>
      </c>
      <c r="G343" s="62">
        <f t="shared" si="59"/>
        <v>40105</v>
      </c>
      <c r="H343" s="66" t="s">
        <v>1923</v>
      </c>
      <c r="I343" s="61" t="s">
        <v>1924</v>
      </c>
      <c r="J343" s="64" t="s">
        <v>2282</v>
      </c>
      <c r="K343" s="63"/>
      <c r="L343" s="61"/>
      <c r="M343" s="61"/>
      <c r="N343" s="61" t="s">
        <v>37</v>
      </c>
      <c r="O343" s="61"/>
      <c r="P343" s="61"/>
      <c r="Q343" s="61" t="s">
        <v>37</v>
      </c>
      <c r="R343" s="61"/>
      <c r="S343" s="61"/>
      <c r="T343" s="61"/>
      <c r="U343" s="61"/>
      <c r="V343" s="61" t="s">
        <v>37</v>
      </c>
      <c r="W343" s="61"/>
      <c r="X343" s="63"/>
      <c r="Y343" s="61" t="s">
        <v>37</v>
      </c>
      <c r="Z343" s="61"/>
      <c r="AA343" s="67" t="s">
        <v>513</v>
      </c>
    </row>
    <row r="344" spans="1:27" ht="15" x14ac:dyDescent="0.25">
      <c r="A344" s="114" t="str">
        <f t="shared" si="60"/>
        <v>2009</v>
      </c>
      <c r="B344" s="114" t="str">
        <f t="shared" si="61"/>
        <v>292</v>
      </c>
      <c r="C344" s="114" t="str">
        <f t="shared" si="62"/>
        <v>1/1/2009</v>
      </c>
      <c r="D344" s="114">
        <f t="shared" si="63"/>
        <v>39814</v>
      </c>
      <c r="E344" s="114">
        <f t="shared" si="64"/>
        <v>40105</v>
      </c>
      <c r="F344" s="62">
        <f t="shared" si="65"/>
        <v>40105</v>
      </c>
      <c r="G344" s="30">
        <f t="shared" si="59"/>
        <v>40105</v>
      </c>
      <c r="H344" s="87" t="s">
        <v>1999</v>
      </c>
      <c r="I344" s="117" t="s">
        <v>1999</v>
      </c>
      <c r="J344" s="69" t="s">
        <v>315</v>
      </c>
      <c r="K344" s="68"/>
      <c r="L344" s="117"/>
      <c r="M344" s="117"/>
      <c r="N344" s="117" t="s">
        <v>37</v>
      </c>
      <c r="O344" s="117"/>
      <c r="P344" s="117"/>
      <c r="Q344" s="117"/>
      <c r="R344" s="117"/>
      <c r="S344" s="117"/>
      <c r="T344" s="117"/>
      <c r="U344" s="117"/>
      <c r="V344" s="117"/>
      <c r="W344" s="117" t="s">
        <v>37</v>
      </c>
      <c r="X344" s="68"/>
      <c r="Y344" s="117"/>
      <c r="Z344" s="117"/>
      <c r="AA344" s="85"/>
    </row>
    <row r="345" spans="1:27" ht="15" x14ac:dyDescent="0.25">
      <c r="A345" s="34" t="str">
        <f t="shared" si="60"/>
        <v>2009</v>
      </c>
      <c r="B345" s="34" t="str">
        <f t="shared" si="61"/>
        <v>292</v>
      </c>
      <c r="C345" s="34" t="str">
        <f t="shared" si="62"/>
        <v>1/1/2009</v>
      </c>
      <c r="D345" s="34">
        <f t="shared" si="63"/>
        <v>39814</v>
      </c>
      <c r="E345" s="34">
        <f t="shared" si="64"/>
        <v>40105</v>
      </c>
      <c r="F345" s="40">
        <f t="shared" si="65"/>
        <v>40105</v>
      </c>
      <c r="G345" s="53">
        <f t="shared" si="59"/>
        <v>40105</v>
      </c>
      <c r="H345" s="87" t="s">
        <v>2000</v>
      </c>
      <c r="I345" s="117" t="s">
        <v>2001</v>
      </c>
      <c r="J345" s="69" t="s">
        <v>978</v>
      </c>
      <c r="K345" s="68"/>
      <c r="L345" s="117"/>
      <c r="M345" s="117"/>
      <c r="N345" s="117" t="s">
        <v>37</v>
      </c>
      <c r="O345" s="117"/>
      <c r="P345" s="117"/>
      <c r="Q345" s="117"/>
      <c r="R345" s="117"/>
      <c r="S345" s="117"/>
      <c r="T345" s="117"/>
      <c r="U345" s="117"/>
      <c r="V345" s="117"/>
      <c r="W345" s="117" t="s">
        <v>37</v>
      </c>
      <c r="X345" s="68"/>
      <c r="Y345" s="117"/>
      <c r="Z345" s="117"/>
      <c r="AA345" s="85"/>
    </row>
    <row r="346" spans="1:27" ht="15" x14ac:dyDescent="0.25">
      <c r="A346" s="114" t="str">
        <f t="shared" si="60"/>
        <v>2009</v>
      </c>
      <c r="B346" s="114" t="str">
        <f t="shared" si="61"/>
        <v>297</v>
      </c>
      <c r="C346" s="114" t="str">
        <f t="shared" si="62"/>
        <v>1/1/2009</v>
      </c>
      <c r="D346" s="114">
        <f t="shared" si="63"/>
        <v>39814</v>
      </c>
      <c r="E346" s="114">
        <f t="shared" si="64"/>
        <v>40110</v>
      </c>
      <c r="F346" s="62">
        <f t="shared" si="65"/>
        <v>40110</v>
      </c>
      <c r="G346" s="40">
        <f t="shared" si="59"/>
        <v>40110</v>
      </c>
      <c r="H346" s="66" t="s">
        <v>1925</v>
      </c>
      <c r="I346" s="61" t="s">
        <v>1926</v>
      </c>
      <c r="J346" s="64" t="s">
        <v>2283</v>
      </c>
      <c r="K346" s="63"/>
      <c r="L346" s="61"/>
      <c r="M346" s="61"/>
      <c r="N346" s="61" t="s">
        <v>37</v>
      </c>
      <c r="O346" s="61"/>
      <c r="P346" s="61"/>
      <c r="Q346" s="61" t="s">
        <v>37</v>
      </c>
      <c r="R346" s="61"/>
      <c r="S346" s="61"/>
      <c r="T346" s="61"/>
      <c r="U346" s="61"/>
      <c r="V346" s="61" t="s">
        <v>37</v>
      </c>
      <c r="W346" s="61"/>
      <c r="X346" s="63"/>
      <c r="Y346" s="61" t="s">
        <v>37</v>
      </c>
      <c r="Z346" s="61"/>
      <c r="AA346" s="67" t="s">
        <v>513</v>
      </c>
    </row>
    <row r="347" spans="1:27" ht="15" x14ac:dyDescent="0.25">
      <c r="A347" s="114" t="str">
        <f t="shared" si="60"/>
        <v>2009</v>
      </c>
      <c r="B347" s="114" t="str">
        <f t="shared" si="61"/>
        <v>297</v>
      </c>
      <c r="C347" s="114" t="str">
        <f t="shared" si="62"/>
        <v>1/1/2009</v>
      </c>
      <c r="D347" s="114">
        <f t="shared" si="63"/>
        <v>39814</v>
      </c>
      <c r="E347" s="114">
        <f t="shared" si="64"/>
        <v>40110</v>
      </c>
      <c r="F347" s="62">
        <f t="shared" si="65"/>
        <v>40110</v>
      </c>
      <c r="G347" s="40">
        <f t="shared" si="59"/>
        <v>40110</v>
      </c>
      <c r="H347" s="87" t="s">
        <v>2002</v>
      </c>
      <c r="I347" s="117" t="s">
        <v>2002</v>
      </c>
      <c r="J347" s="69" t="s">
        <v>403</v>
      </c>
      <c r="K347" s="68"/>
      <c r="L347" s="117"/>
      <c r="M347" s="117"/>
      <c r="N347" s="117" t="s">
        <v>37</v>
      </c>
      <c r="O347" s="117"/>
      <c r="P347" s="117"/>
      <c r="Q347" s="117"/>
      <c r="R347" s="117"/>
      <c r="S347" s="117"/>
      <c r="T347" s="117"/>
      <c r="U347" s="117"/>
      <c r="V347" s="117"/>
      <c r="W347" s="117" t="s">
        <v>37</v>
      </c>
      <c r="X347" s="68"/>
      <c r="Y347" s="117"/>
      <c r="Z347" s="117"/>
      <c r="AA347" s="85"/>
    </row>
    <row r="348" spans="1:27" ht="15" x14ac:dyDescent="0.25">
      <c r="A348" s="114" t="str">
        <f t="shared" si="60"/>
        <v>2009</v>
      </c>
      <c r="B348" s="114" t="str">
        <f t="shared" si="61"/>
        <v>297</v>
      </c>
      <c r="C348" s="114" t="str">
        <f t="shared" si="62"/>
        <v>1/1/2009</v>
      </c>
      <c r="D348" s="114">
        <f t="shared" si="63"/>
        <v>39814</v>
      </c>
      <c r="E348" s="114">
        <f t="shared" si="64"/>
        <v>40110</v>
      </c>
      <c r="F348" s="62">
        <f t="shared" si="65"/>
        <v>40110</v>
      </c>
      <c r="G348" s="62">
        <f t="shared" si="59"/>
        <v>40110</v>
      </c>
      <c r="H348" s="87" t="s">
        <v>2003</v>
      </c>
      <c r="I348" s="117" t="s">
        <v>2004</v>
      </c>
      <c r="J348" s="69" t="s">
        <v>1701</v>
      </c>
      <c r="K348" s="68"/>
      <c r="L348" s="117"/>
      <c r="M348" s="117"/>
      <c r="N348" s="117" t="s">
        <v>37</v>
      </c>
      <c r="O348" s="117"/>
      <c r="P348" s="117"/>
      <c r="Q348" s="117"/>
      <c r="R348" s="117"/>
      <c r="S348" s="117"/>
      <c r="T348" s="117"/>
      <c r="U348" s="117"/>
      <c r="V348" s="117"/>
      <c r="W348" s="117" t="s">
        <v>37</v>
      </c>
      <c r="X348" s="68"/>
      <c r="Y348" s="117"/>
      <c r="Z348" s="117"/>
      <c r="AA348" s="85"/>
    </row>
    <row r="349" spans="1:27" ht="15" x14ac:dyDescent="0.25">
      <c r="A349" s="114" t="str">
        <f t="shared" si="60"/>
        <v>2009</v>
      </c>
      <c r="B349" s="114" t="str">
        <f t="shared" si="61"/>
        <v>299</v>
      </c>
      <c r="C349" s="114" t="str">
        <f t="shared" si="62"/>
        <v>1/1/2009</v>
      </c>
      <c r="D349" s="114">
        <f t="shared" si="63"/>
        <v>39814</v>
      </c>
      <c r="E349" s="114">
        <f t="shared" si="64"/>
        <v>40112</v>
      </c>
      <c r="F349" s="62">
        <f t="shared" si="65"/>
        <v>40112</v>
      </c>
      <c r="G349" s="30">
        <f t="shared" si="59"/>
        <v>40112</v>
      </c>
      <c r="H349" s="117" t="s">
        <v>1927</v>
      </c>
      <c r="I349" s="117"/>
      <c r="J349" s="86" t="s">
        <v>1928</v>
      </c>
      <c r="K349" s="117" t="s">
        <v>37</v>
      </c>
      <c r="L349" s="117"/>
      <c r="M349" s="117"/>
      <c r="N349" s="117"/>
      <c r="O349" s="117"/>
      <c r="P349" s="117"/>
      <c r="Q349" s="117"/>
      <c r="R349" s="117"/>
      <c r="S349" s="117"/>
      <c r="T349" s="117"/>
      <c r="U349" s="117"/>
      <c r="V349" s="117"/>
      <c r="W349" s="117"/>
      <c r="X349" s="117" t="s">
        <v>37</v>
      </c>
      <c r="Y349" s="117"/>
      <c r="Z349" s="117"/>
      <c r="AA349" s="86" t="s">
        <v>126</v>
      </c>
    </row>
    <row r="350" spans="1:27" ht="24" x14ac:dyDescent="0.25">
      <c r="A350" s="114" t="str">
        <f t="shared" si="60"/>
        <v>2009</v>
      </c>
      <c r="B350" s="114" t="str">
        <f t="shared" si="61"/>
        <v>301</v>
      </c>
      <c r="C350" s="114" t="str">
        <f t="shared" si="62"/>
        <v>1/1/2009</v>
      </c>
      <c r="D350" s="114">
        <f t="shared" si="63"/>
        <v>39814</v>
      </c>
      <c r="E350" s="114">
        <f t="shared" si="64"/>
        <v>40114</v>
      </c>
      <c r="F350" s="62">
        <f t="shared" si="65"/>
        <v>40114</v>
      </c>
      <c r="G350" s="40">
        <f t="shared" si="59"/>
        <v>40114</v>
      </c>
      <c r="H350" s="87" t="s">
        <v>1929</v>
      </c>
      <c r="I350" s="117"/>
      <c r="J350" s="69" t="s">
        <v>443</v>
      </c>
      <c r="K350" s="68" t="s">
        <v>37</v>
      </c>
      <c r="L350" s="117"/>
      <c r="M350" s="117"/>
      <c r="N350" s="117"/>
      <c r="O350" s="117"/>
      <c r="P350" s="117"/>
      <c r="Q350" s="117"/>
      <c r="R350" s="117"/>
      <c r="S350" s="117"/>
      <c r="T350" s="117"/>
      <c r="U350" s="117"/>
      <c r="V350" s="117"/>
      <c r="W350" s="117"/>
      <c r="X350" s="68"/>
      <c r="Y350" s="117"/>
      <c r="Z350" s="117"/>
      <c r="AA350" s="83" t="s">
        <v>641</v>
      </c>
    </row>
    <row r="351" spans="1:27" ht="15" x14ac:dyDescent="0.25">
      <c r="A351" s="114" t="str">
        <f t="shared" si="60"/>
        <v>2009</v>
      </c>
      <c r="B351" s="114" t="str">
        <f t="shared" si="61"/>
        <v>307</v>
      </c>
      <c r="C351" s="114" t="str">
        <f t="shared" si="62"/>
        <v>1/1/2009</v>
      </c>
      <c r="D351" s="114">
        <f t="shared" si="63"/>
        <v>39814</v>
      </c>
      <c r="E351" s="114">
        <f t="shared" si="64"/>
        <v>40120</v>
      </c>
      <c r="F351" s="62">
        <f t="shared" si="65"/>
        <v>40120</v>
      </c>
      <c r="G351" s="62">
        <f t="shared" si="59"/>
        <v>40120</v>
      </c>
      <c r="H351" s="116" t="s">
        <v>1620</v>
      </c>
      <c r="I351" s="114" t="s">
        <v>1621</v>
      </c>
      <c r="J351" s="64" t="s">
        <v>93</v>
      </c>
      <c r="K351" s="116" t="s">
        <v>37</v>
      </c>
      <c r="L351" s="114"/>
      <c r="M351" s="114"/>
      <c r="N351" s="114"/>
      <c r="O351" s="114"/>
      <c r="P351" s="114" t="s">
        <v>37</v>
      </c>
      <c r="Q351" s="114" t="s">
        <v>37</v>
      </c>
      <c r="R351" s="114"/>
      <c r="S351" s="114" t="s">
        <v>37</v>
      </c>
      <c r="T351" s="114"/>
      <c r="U351" s="114"/>
      <c r="V351" s="114"/>
      <c r="W351" s="114"/>
      <c r="X351" s="116"/>
      <c r="Y351" s="114" t="s">
        <v>37</v>
      </c>
      <c r="Z351" s="114"/>
      <c r="AA351" s="72" t="s">
        <v>1674</v>
      </c>
    </row>
    <row r="352" spans="1:27" ht="15" x14ac:dyDescent="0.25">
      <c r="A352" s="114" t="str">
        <f t="shared" si="60"/>
        <v>2009</v>
      </c>
      <c r="B352" s="114" t="str">
        <f t="shared" si="61"/>
        <v>314</v>
      </c>
      <c r="C352" s="114" t="str">
        <f t="shared" si="62"/>
        <v>1/1/2009</v>
      </c>
      <c r="D352" s="114">
        <f t="shared" si="63"/>
        <v>39814</v>
      </c>
      <c r="E352" s="114">
        <f t="shared" si="64"/>
        <v>40127</v>
      </c>
      <c r="F352" s="62">
        <f t="shared" si="65"/>
        <v>40127</v>
      </c>
      <c r="G352" s="62">
        <f t="shared" si="59"/>
        <v>40127</v>
      </c>
      <c r="H352" s="114" t="s">
        <v>1932</v>
      </c>
      <c r="I352" s="116" t="s">
        <v>1933</v>
      </c>
      <c r="J352" s="64" t="s">
        <v>1938</v>
      </c>
      <c r="K352" s="116" t="s">
        <v>37</v>
      </c>
      <c r="L352" s="114"/>
      <c r="M352" s="114"/>
      <c r="N352" s="114"/>
      <c r="O352" s="114"/>
      <c r="P352" s="114"/>
      <c r="Q352" s="114" t="s">
        <v>37</v>
      </c>
      <c r="R352" s="114"/>
      <c r="S352" s="114"/>
      <c r="T352" s="114"/>
      <c r="U352" s="114"/>
      <c r="V352" s="114"/>
      <c r="W352" s="114"/>
      <c r="X352" s="116"/>
      <c r="Y352" s="114"/>
      <c r="Z352" s="114"/>
      <c r="AA352" s="72" t="s">
        <v>1969</v>
      </c>
    </row>
    <row r="353" spans="1:27" ht="15" x14ac:dyDescent="0.25">
      <c r="A353" s="20" t="str">
        <f t="shared" si="60"/>
        <v>2009</v>
      </c>
      <c r="B353" s="20" t="str">
        <f t="shared" si="61"/>
        <v>314</v>
      </c>
      <c r="C353" s="20" t="str">
        <f t="shared" si="62"/>
        <v>1/1/2009</v>
      </c>
      <c r="D353" s="20">
        <f t="shared" si="63"/>
        <v>39814</v>
      </c>
      <c r="E353" s="20">
        <f t="shared" si="64"/>
        <v>40127</v>
      </c>
      <c r="F353" s="30">
        <f t="shared" si="65"/>
        <v>40127</v>
      </c>
      <c r="G353" s="62">
        <f t="shared" si="59"/>
        <v>40127</v>
      </c>
      <c r="H353" s="87" t="s">
        <v>1943</v>
      </c>
      <c r="I353" s="116" t="s">
        <v>1933</v>
      </c>
      <c r="J353" s="69" t="s">
        <v>1942</v>
      </c>
      <c r="K353" s="68" t="s">
        <v>744</v>
      </c>
      <c r="L353" s="117"/>
      <c r="M353" s="117"/>
      <c r="N353" s="117"/>
      <c r="O353" s="117"/>
      <c r="P353" s="117"/>
      <c r="Q353" s="117" t="s">
        <v>744</v>
      </c>
      <c r="R353" s="117"/>
      <c r="S353" s="117"/>
      <c r="T353" s="117"/>
      <c r="U353" s="117"/>
      <c r="V353" s="117"/>
      <c r="W353" s="117"/>
      <c r="X353" s="68"/>
      <c r="Y353" s="117"/>
      <c r="Z353" s="117"/>
      <c r="AA353" s="86" t="s">
        <v>1946</v>
      </c>
    </row>
    <row r="354" spans="1:27" ht="15" x14ac:dyDescent="0.25">
      <c r="A354" s="114" t="str">
        <f t="shared" si="60"/>
        <v>2009</v>
      </c>
      <c r="B354" s="114" t="str">
        <f t="shared" si="61"/>
        <v>314</v>
      </c>
      <c r="C354" s="114" t="str">
        <f t="shared" si="62"/>
        <v>1/1/2009</v>
      </c>
      <c r="D354" s="114">
        <f t="shared" si="63"/>
        <v>39814</v>
      </c>
      <c r="E354" s="114">
        <f t="shared" si="64"/>
        <v>40127</v>
      </c>
      <c r="F354" s="62">
        <f t="shared" si="65"/>
        <v>40127</v>
      </c>
      <c r="G354" s="40">
        <f t="shared" si="59"/>
        <v>40127</v>
      </c>
      <c r="H354" s="116" t="s">
        <v>1933</v>
      </c>
      <c r="I354" s="114" t="s">
        <v>2344</v>
      </c>
      <c r="J354" s="64" t="s">
        <v>1939</v>
      </c>
      <c r="K354" s="116" t="s">
        <v>37</v>
      </c>
      <c r="L354" s="114"/>
      <c r="M354" s="114"/>
      <c r="N354" s="114"/>
      <c r="O354" s="114"/>
      <c r="P354" s="114"/>
      <c r="Q354" s="114" t="s">
        <v>37</v>
      </c>
      <c r="R354" s="114"/>
      <c r="S354" s="114"/>
      <c r="T354" s="114"/>
      <c r="U354" s="114"/>
      <c r="V354" s="114"/>
      <c r="W354" s="114"/>
      <c r="X354" s="116"/>
      <c r="Y354" s="114"/>
      <c r="Z354" s="114"/>
      <c r="AA354" s="72" t="s">
        <v>2354</v>
      </c>
    </row>
    <row r="355" spans="1:27" ht="15" x14ac:dyDescent="0.25">
      <c r="A355" s="114" t="str">
        <f t="shared" si="60"/>
        <v>2009</v>
      </c>
      <c r="B355" s="114" t="str">
        <f t="shared" si="61"/>
        <v>321</v>
      </c>
      <c r="C355" s="114" t="str">
        <f t="shared" si="62"/>
        <v>1/1/2009</v>
      </c>
      <c r="D355" s="114">
        <f t="shared" si="63"/>
        <v>39814</v>
      </c>
      <c r="E355" s="114">
        <f t="shared" si="64"/>
        <v>40134</v>
      </c>
      <c r="F355" s="62">
        <f t="shared" si="65"/>
        <v>40134</v>
      </c>
      <c r="G355" s="30">
        <f t="shared" si="59"/>
        <v>40134</v>
      </c>
      <c r="H355" s="87" t="s">
        <v>1947</v>
      </c>
      <c r="I355" s="116" t="s">
        <v>1948</v>
      </c>
      <c r="J355" s="69" t="s">
        <v>1944</v>
      </c>
      <c r="K355" s="68" t="s">
        <v>744</v>
      </c>
      <c r="L355" s="117"/>
      <c r="M355" s="117"/>
      <c r="N355" s="117"/>
      <c r="O355" s="117"/>
      <c r="P355" s="117"/>
      <c r="Q355" s="117" t="s">
        <v>744</v>
      </c>
      <c r="R355" s="117"/>
      <c r="S355" s="117"/>
      <c r="T355" s="117"/>
      <c r="U355" s="117"/>
      <c r="V355" s="117"/>
      <c r="W355" s="117"/>
      <c r="X355" s="68"/>
      <c r="Y355" s="117"/>
      <c r="Z355" s="117"/>
      <c r="AA355" s="86" t="s">
        <v>1945</v>
      </c>
    </row>
    <row r="356" spans="1:27" ht="15" x14ac:dyDescent="0.25">
      <c r="A356" s="114" t="str">
        <f t="shared" si="60"/>
        <v>2009</v>
      </c>
      <c r="B356" s="114" t="str">
        <f t="shared" si="61"/>
        <v>327</v>
      </c>
      <c r="C356" s="114" t="str">
        <f t="shared" si="62"/>
        <v>1/1/2009</v>
      </c>
      <c r="D356" s="114">
        <f t="shared" si="63"/>
        <v>39814</v>
      </c>
      <c r="E356" s="114">
        <f t="shared" si="64"/>
        <v>40140</v>
      </c>
      <c r="F356" s="62">
        <f t="shared" si="65"/>
        <v>40140</v>
      </c>
      <c r="G356" s="40">
        <f t="shared" si="59"/>
        <v>40140</v>
      </c>
      <c r="H356" s="68" t="s">
        <v>1949</v>
      </c>
      <c r="I356" s="117"/>
      <c r="J356" s="69" t="s">
        <v>1950</v>
      </c>
      <c r="K356" s="68" t="s">
        <v>37</v>
      </c>
      <c r="L356" s="117"/>
      <c r="M356" s="117"/>
      <c r="N356" s="117"/>
      <c r="O356" s="117"/>
      <c r="P356" s="117"/>
      <c r="Q356" s="117"/>
      <c r="R356" s="117"/>
      <c r="S356" s="117"/>
      <c r="T356" s="117"/>
      <c r="U356" s="117"/>
      <c r="V356" s="117"/>
      <c r="W356" s="117"/>
      <c r="X356" s="68"/>
      <c r="Y356" s="117"/>
      <c r="Z356" s="117"/>
      <c r="AA356" s="83" t="s">
        <v>751</v>
      </c>
    </row>
    <row r="357" spans="1:27" ht="15" x14ac:dyDescent="0.25">
      <c r="A357" s="114" t="str">
        <f t="shared" si="60"/>
        <v>2009</v>
      </c>
      <c r="B357" s="114" t="str">
        <f t="shared" si="61"/>
        <v>327</v>
      </c>
      <c r="C357" s="114" t="str">
        <f t="shared" si="62"/>
        <v>1/1/2009</v>
      </c>
      <c r="D357" s="114">
        <f t="shared" si="63"/>
        <v>39814</v>
      </c>
      <c r="E357" s="114">
        <f t="shared" si="64"/>
        <v>40140</v>
      </c>
      <c r="F357" s="62">
        <f t="shared" si="65"/>
        <v>40140</v>
      </c>
      <c r="G357" s="62">
        <f t="shared" si="59"/>
        <v>40140</v>
      </c>
      <c r="H357" s="68" t="s">
        <v>1949</v>
      </c>
      <c r="I357" s="117"/>
      <c r="J357" s="69" t="s">
        <v>1951</v>
      </c>
      <c r="K357" s="68" t="s">
        <v>37</v>
      </c>
      <c r="L357" s="117"/>
      <c r="M357" s="117"/>
      <c r="N357" s="117"/>
      <c r="O357" s="117"/>
      <c r="P357" s="117"/>
      <c r="Q357" s="117"/>
      <c r="R357" s="117"/>
      <c r="S357" s="117"/>
      <c r="T357" s="117"/>
      <c r="U357" s="117"/>
      <c r="V357" s="117"/>
      <c r="W357" s="117"/>
      <c r="X357" s="68"/>
      <c r="Y357" s="117"/>
      <c r="Z357" s="117"/>
      <c r="AA357" s="83" t="s">
        <v>751</v>
      </c>
    </row>
    <row r="358" spans="1:27" ht="15" x14ac:dyDescent="0.25">
      <c r="A358" s="114" t="str">
        <f t="shared" si="60"/>
        <v>2009</v>
      </c>
      <c r="B358" s="114" t="str">
        <f t="shared" si="61"/>
        <v>342</v>
      </c>
      <c r="C358" s="114" t="str">
        <f t="shared" si="62"/>
        <v>1/1/2009</v>
      </c>
      <c r="D358" s="114">
        <f t="shared" si="63"/>
        <v>39814</v>
      </c>
      <c r="E358" s="114">
        <f t="shared" si="64"/>
        <v>40155</v>
      </c>
      <c r="F358" s="62">
        <f t="shared" si="65"/>
        <v>40155</v>
      </c>
      <c r="G358" s="30">
        <f t="shared" si="59"/>
        <v>40155</v>
      </c>
      <c r="H358" s="117" t="s">
        <v>1952</v>
      </c>
      <c r="I358" s="117" t="s">
        <v>2107</v>
      </c>
      <c r="J358" s="69" t="s">
        <v>2211</v>
      </c>
      <c r="K358" s="117" t="s">
        <v>37</v>
      </c>
      <c r="L358" s="117"/>
      <c r="M358" s="117"/>
      <c r="N358" s="117"/>
      <c r="O358" s="117"/>
      <c r="P358" s="117" t="s">
        <v>37</v>
      </c>
      <c r="Q358" s="117"/>
      <c r="R358" s="117"/>
      <c r="S358" s="117"/>
      <c r="T358" s="117" t="s">
        <v>37</v>
      </c>
      <c r="U358" s="117"/>
      <c r="V358" s="117"/>
      <c r="W358" s="117"/>
      <c r="X358" s="117"/>
      <c r="Y358" s="117"/>
      <c r="Z358" s="117"/>
      <c r="AA358" s="86"/>
    </row>
    <row r="359" spans="1:27" ht="15" x14ac:dyDescent="0.25">
      <c r="A359" s="114" t="str">
        <f t="shared" si="60"/>
        <v>2009</v>
      </c>
      <c r="B359" s="114" t="str">
        <f t="shared" si="61"/>
        <v>343</v>
      </c>
      <c r="C359" s="114" t="str">
        <f t="shared" si="62"/>
        <v>1/1/2009</v>
      </c>
      <c r="D359" s="114">
        <f t="shared" si="63"/>
        <v>39814</v>
      </c>
      <c r="E359" s="114">
        <f t="shared" si="64"/>
        <v>40156</v>
      </c>
      <c r="F359" s="62">
        <f t="shared" si="65"/>
        <v>40156</v>
      </c>
      <c r="G359" s="62">
        <f t="shared" si="59"/>
        <v>40156</v>
      </c>
      <c r="H359" s="68" t="s">
        <v>1954</v>
      </c>
      <c r="I359" s="117"/>
      <c r="J359" s="69" t="s">
        <v>749</v>
      </c>
      <c r="K359" s="68" t="s">
        <v>37</v>
      </c>
      <c r="L359" s="117"/>
      <c r="M359" s="117"/>
      <c r="N359" s="117"/>
      <c r="O359" s="117"/>
      <c r="P359" s="117"/>
      <c r="Q359" s="117"/>
      <c r="R359" s="117"/>
      <c r="S359" s="117"/>
      <c r="T359" s="117"/>
      <c r="U359" s="117"/>
      <c r="V359" s="117"/>
      <c r="W359" s="117"/>
      <c r="X359" s="68"/>
      <c r="Y359" s="117"/>
      <c r="Z359" s="117"/>
      <c r="AA359" s="83" t="s">
        <v>751</v>
      </c>
    </row>
    <row r="360" spans="1:27" ht="15" x14ac:dyDescent="0.25">
      <c r="A360" s="114" t="str">
        <f t="shared" si="60"/>
        <v>2009</v>
      </c>
      <c r="B360" s="114" t="str">
        <f t="shared" si="61"/>
        <v>343</v>
      </c>
      <c r="C360" s="114" t="str">
        <f t="shared" si="62"/>
        <v>1/1/2009</v>
      </c>
      <c r="D360" s="114">
        <f t="shared" si="63"/>
        <v>39814</v>
      </c>
      <c r="E360" s="114">
        <f t="shared" si="64"/>
        <v>40156</v>
      </c>
      <c r="F360" s="62">
        <f t="shared" si="65"/>
        <v>40156</v>
      </c>
      <c r="G360" s="62">
        <f t="shared" si="59"/>
        <v>40156</v>
      </c>
      <c r="H360" s="68" t="s">
        <v>1954</v>
      </c>
      <c r="I360" s="117"/>
      <c r="J360" s="69" t="s">
        <v>1953</v>
      </c>
      <c r="K360" s="68" t="s">
        <v>37</v>
      </c>
      <c r="L360" s="117"/>
      <c r="M360" s="117"/>
      <c r="N360" s="117"/>
      <c r="O360" s="117"/>
      <c r="P360" s="117"/>
      <c r="Q360" s="117"/>
      <c r="R360" s="117"/>
      <c r="S360" s="117"/>
      <c r="T360" s="117"/>
      <c r="U360" s="117"/>
      <c r="V360" s="117"/>
      <c r="W360" s="117"/>
      <c r="X360" s="68"/>
      <c r="Y360" s="117"/>
      <c r="Z360" s="117"/>
      <c r="AA360" s="83" t="s">
        <v>751</v>
      </c>
    </row>
    <row r="361" spans="1:27" ht="15" x14ac:dyDescent="0.25">
      <c r="A361" s="114" t="str">
        <f t="shared" si="60"/>
        <v>2009</v>
      </c>
      <c r="B361" s="114" t="str">
        <f t="shared" si="61"/>
        <v>356</v>
      </c>
      <c r="C361" s="114" t="str">
        <f t="shared" si="62"/>
        <v>1/1/2009</v>
      </c>
      <c r="D361" s="114">
        <f t="shared" si="63"/>
        <v>39814</v>
      </c>
      <c r="E361" s="114">
        <f t="shared" si="64"/>
        <v>40169</v>
      </c>
      <c r="F361" s="62">
        <f t="shared" si="65"/>
        <v>40169</v>
      </c>
      <c r="G361" s="40">
        <f t="shared" si="59"/>
        <v>40169</v>
      </c>
      <c r="H361" s="116" t="s">
        <v>1622</v>
      </c>
      <c r="I361" s="114" t="s">
        <v>1623</v>
      </c>
      <c r="J361" s="64" t="s">
        <v>99</v>
      </c>
      <c r="K361" s="116" t="s">
        <v>37</v>
      </c>
      <c r="L361" s="114"/>
      <c r="M361" s="114"/>
      <c r="N361" s="114"/>
      <c r="O361" s="114"/>
      <c r="P361" s="114" t="s">
        <v>37</v>
      </c>
      <c r="Q361" s="114" t="s">
        <v>37</v>
      </c>
      <c r="R361" s="114"/>
      <c r="S361" s="114" t="s">
        <v>37</v>
      </c>
      <c r="T361" s="114"/>
      <c r="U361" s="114"/>
      <c r="V361" s="114"/>
      <c r="W361" s="114"/>
      <c r="X361" s="116"/>
      <c r="Y361" s="114" t="s">
        <v>37</v>
      </c>
      <c r="Z361" s="114"/>
      <c r="AA361" s="72" t="s">
        <v>1675</v>
      </c>
    </row>
    <row r="362" spans="1:27" ht="15.75" thickBot="1" x14ac:dyDescent="0.3">
      <c r="A362" s="114" t="str">
        <f t="shared" si="60"/>
        <v>2009</v>
      </c>
      <c r="B362" s="114" t="str">
        <f t="shared" si="61"/>
        <v>362</v>
      </c>
      <c r="C362" s="114" t="str">
        <f t="shared" si="62"/>
        <v>1/1/2009</v>
      </c>
      <c r="D362" s="114">
        <f t="shared" si="63"/>
        <v>39814</v>
      </c>
      <c r="E362" s="114">
        <f t="shared" si="64"/>
        <v>40175</v>
      </c>
      <c r="F362" s="62">
        <f t="shared" si="65"/>
        <v>40175</v>
      </c>
      <c r="G362" s="97">
        <f t="shared" si="59"/>
        <v>40175</v>
      </c>
      <c r="H362" s="80" t="s">
        <v>1402</v>
      </c>
      <c r="I362" s="58"/>
      <c r="J362" s="109" t="s">
        <v>1110</v>
      </c>
      <c r="K362" s="80" t="s">
        <v>37</v>
      </c>
      <c r="L362" s="80"/>
      <c r="M362" s="80"/>
      <c r="N362" s="80"/>
      <c r="O362" s="80"/>
      <c r="P362" s="80"/>
      <c r="Q362" s="80"/>
      <c r="R362" s="80"/>
      <c r="S362" s="80"/>
      <c r="T362" s="80"/>
      <c r="U362" s="80"/>
      <c r="V362" s="80"/>
      <c r="W362" s="80"/>
      <c r="X362" s="80" t="s">
        <v>37</v>
      </c>
      <c r="Y362" s="80"/>
      <c r="Z362" s="80"/>
      <c r="AA362" s="107"/>
    </row>
    <row r="363" spans="1:27" ht="60" x14ac:dyDescent="0.25">
      <c r="A363" s="114" t="str">
        <f t="shared" si="60"/>
        <v>2010</v>
      </c>
      <c r="B363" s="114" t="str">
        <f t="shared" si="61"/>
        <v>005</v>
      </c>
      <c r="C363" s="114" t="str">
        <f t="shared" si="62"/>
        <v>1/1/2010</v>
      </c>
      <c r="D363" s="114">
        <f t="shared" si="63"/>
        <v>40179</v>
      </c>
      <c r="E363" s="114">
        <f t="shared" si="64"/>
        <v>40183</v>
      </c>
      <c r="F363" s="62">
        <f t="shared" si="65"/>
        <v>40183</v>
      </c>
      <c r="G363" s="96">
        <f t="shared" si="59"/>
        <v>40183</v>
      </c>
      <c r="H363" s="89" t="s">
        <v>2008</v>
      </c>
      <c r="I363" s="89" t="s">
        <v>2009</v>
      </c>
      <c r="J363" s="90" t="s">
        <v>230</v>
      </c>
      <c r="K363" s="91"/>
      <c r="L363" s="89"/>
      <c r="M363" s="89"/>
      <c r="N363" s="89" t="s">
        <v>37</v>
      </c>
      <c r="O363" s="89"/>
      <c r="P363" s="89"/>
      <c r="Q363" s="89" t="s">
        <v>37</v>
      </c>
      <c r="R363" s="89"/>
      <c r="S363" s="89"/>
      <c r="T363" s="89" t="s">
        <v>37</v>
      </c>
      <c r="U363" s="89"/>
      <c r="V363" s="89"/>
      <c r="W363" s="89"/>
      <c r="X363" s="91"/>
      <c r="Y363" s="89" t="s">
        <v>37</v>
      </c>
      <c r="Z363" s="89"/>
      <c r="AA363" s="111" t="s">
        <v>2010</v>
      </c>
    </row>
    <row r="364" spans="1:27" ht="15" x14ac:dyDescent="0.25">
      <c r="A364" s="34" t="str">
        <f t="shared" si="60"/>
        <v>2010</v>
      </c>
      <c r="B364" s="34" t="str">
        <f t="shared" si="61"/>
        <v>005</v>
      </c>
      <c r="C364" s="34" t="str">
        <f t="shared" si="62"/>
        <v>1/1/2010</v>
      </c>
      <c r="D364" s="34">
        <f t="shared" si="63"/>
        <v>40179</v>
      </c>
      <c r="E364" s="34">
        <f t="shared" si="64"/>
        <v>40183</v>
      </c>
      <c r="F364" s="40">
        <f t="shared" si="65"/>
        <v>40183</v>
      </c>
      <c r="G364" s="40">
        <f t="shared" si="59"/>
        <v>40183</v>
      </c>
      <c r="H364" s="66" t="s">
        <v>2011</v>
      </c>
      <c r="I364" s="114" t="s">
        <v>2012</v>
      </c>
      <c r="J364" s="64" t="s">
        <v>2301</v>
      </c>
      <c r="K364" s="116"/>
      <c r="L364" s="114"/>
      <c r="M364" s="114"/>
      <c r="N364" s="114" t="s">
        <v>37</v>
      </c>
      <c r="O364" s="114"/>
      <c r="P364" s="114"/>
      <c r="Q364" s="114" t="s">
        <v>37</v>
      </c>
      <c r="R364" s="114"/>
      <c r="S364" s="114"/>
      <c r="T364" s="114"/>
      <c r="U364" s="114"/>
      <c r="V364" s="114" t="s">
        <v>37</v>
      </c>
      <c r="W364" s="114"/>
      <c r="X364" s="116"/>
      <c r="Y364" s="114" t="s">
        <v>37</v>
      </c>
      <c r="Z364" s="114"/>
      <c r="AA364" s="67" t="s">
        <v>513</v>
      </c>
    </row>
    <row r="365" spans="1:27" ht="15" x14ac:dyDescent="0.25">
      <c r="A365" s="34" t="str">
        <f t="shared" si="60"/>
        <v>2010</v>
      </c>
      <c r="B365" s="34" t="str">
        <f t="shared" si="61"/>
        <v>005</v>
      </c>
      <c r="C365" s="34" t="str">
        <f t="shared" si="62"/>
        <v>1/1/2010</v>
      </c>
      <c r="D365" s="34">
        <f t="shared" si="63"/>
        <v>40179</v>
      </c>
      <c r="E365" s="34">
        <f t="shared" si="64"/>
        <v>40183</v>
      </c>
      <c r="F365" s="40">
        <f t="shared" si="65"/>
        <v>40183</v>
      </c>
      <c r="G365" s="62">
        <f t="shared" si="59"/>
        <v>40183</v>
      </c>
      <c r="H365" s="87" t="s">
        <v>2052</v>
      </c>
      <c r="I365" s="117" t="s">
        <v>2052</v>
      </c>
      <c r="J365" s="69" t="s">
        <v>2053</v>
      </c>
      <c r="K365" s="68"/>
      <c r="L365" s="117"/>
      <c r="M365" s="117"/>
      <c r="N365" s="117" t="s">
        <v>37</v>
      </c>
      <c r="O365" s="117"/>
      <c r="P365" s="117"/>
      <c r="Q365" s="117"/>
      <c r="R365" s="117"/>
      <c r="S365" s="117"/>
      <c r="T365" s="117"/>
      <c r="U365" s="117"/>
      <c r="V365" s="117"/>
      <c r="W365" s="117" t="s">
        <v>37</v>
      </c>
      <c r="X365" s="68"/>
      <c r="Y365" s="117"/>
      <c r="Z365" s="117"/>
      <c r="AA365" s="85"/>
    </row>
    <row r="366" spans="1:27" ht="15" x14ac:dyDescent="0.25">
      <c r="A366" s="12" t="str">
        <f t="shared" si="60"/>
        <v>2010</v>
      </c>
      <c r="B366" s="12" t="str">
        <f t="shared" si="61"/>
        <v>006</v>
      </c>
      <c r="C366" s="12" t="str">
        <f t="shared" si="62"/>
        <v>1/1/2010</v>
      </c>
      <c r="D366" s="12">
        <f t="shared" si="63"/>
        <v>40179</v>
      </c>
      <c r="E366" s="12">
        <f t="shared" si="64"/>
        <v>40184</v>
      </c>
      <c r="F366" s="16">
        <f t="shared" si="65"/>
        <v>40184</v>
      </c>
      <c r="G366" s="62">
        <f t="shared" si="59"/>
        <v>40184</v>
      </c>
      <c r="H366" s="116" t="s">
        <v>2013</v>
      </c>
      <c r="I366" s="114" t="s">
        <v>2014</v>
      </c>
      <c r="J366" s="64" t="s">
        <v>148</v>
      </c>
      <c r="K366" s="116" t="s">
        <v>37</v>
      </c>
      <c r="L366" s="114"/>
      <c r="M366" s="114"/>
      <c r="N366" s="114"/>
      <c r="O366" s="114"/>
      <c r="P366" s="114" t="s">
        <v>37</v>
      </c>
      <c r="Q366" s="114"/>
      <c r="R366" s="114"/>
      <c r="S366" s="114"/>
      <c r="T366" s="114" t="s">
        <v>37</v>
      </c>
      <c r="U366" s="114"/>
      <c r="V366" s="114"/>
      <c r="W366" s="114"/>
      <c r="X366" s="116"/>
      <c r="Y366" s="114" t="s">
        <v>37</v>
      </c>
      <c r="Z366" s="114"/>
      <c r="AA366" s="86"/>
    </row>
    <row r="367" spans="1:27" ht="60" x14ac:dyDescent="0.25">
      <c r="A367" s="114" t="str">
        <f t="shared" si="60"/>
        <v>2010</v>
      </c>
      <c r="B367" s="114" t="str">
        <f t="shared" si="61"/>
        <v>019</v>
      </c>
      <c r="C367" s="114" t="str">
        <f t="shared" si="62"/>
        <v>1/1/2010</v>
      </c>
      <c r="D367" s="114">
        <f t="shared" si="63"/>
        <v>40179</v>
      </c>
      <c r="E367" s="114">
        <f t="shared" si="64"/>
        <v>40197</v>
      </c>
      <c r="F367" s="62">
        <f t="shared" si="65"/>
        <v>40197</v>
      </c>
      <c r="G367" s="40">
        <f t="shared" si="59"/>
        <v>40197</v>
      </c>
      <c r="H367" s="117" t="s">
        <v>2017</v>
      </c>
      <c r="I367" s="117" t="s">
        <v>2018</v>
      </c>
      <c r="J367" s="69" t="s">
        <v>2015</v>
      </c>
      <c r="K367" s="68"/>
      <c r="L367" s="117"/>
      <c r="M367" s="117"/>
      <c r="N367" s="117" t="s">
        <v>37</v>
      </c>
      <c r="O367" s="117"/>
      <c r="P367" s="117"/>
      <c r="Q367" s="117" t="s">
        <v>37</v>
      </c>
      <c r="R367" s="117"/>
      <c r="S367" s="117"/>
      <c r="T367" s="117" t="s">
        <v>37</v>
      </c>
      <c r="U367" s="117"/>
      <c r="V367" s="117"/>
      <c r="W367" s="117"/>
      <c r="X367" s="68"/>
      <c r="Y367" s="117" t="s">
        <v>37</v>
      </c>
      <c r="Z367" s="117"/>
      <c r="AA367" s="72" t="s">
        <v>2016</v>
      </c>
    </row>
    <row r="368" spans="1:27" ht="15" x14ac:dyDescent="0.25">
      <c r="A368" s="34" t="str">
        <f t="shared" si="60"/>
        <v>2010</v>
      </c>
      <c r="B368" s="34" t="str">
        <f t="shared" si="61"/>
        <v>026</v>
      </c>
      <c r="C368" s="34" t="str">
        <f t="shared" si="62"/>
        <v>1/1/2010</v>
      </c>
      <c r="D368" s="34">
        <f t="shared" si="63"/>
        <v>40179</v>
      </c>
      <c r="E368" s="34">
        <f t="shared" si="64"/>
        <v>40204</v>
      </c>
      <c r="F368" s="40">
        <f t="shared" si="65"/>
        <v>40204</v>
      </c>
      <c r="G368" s="62">
        <f t="shared" si="59"/>
        <v>40204</v>
      </c>
      <c r="H368" s="87" t="s">
        <v>2054</v>
      </c>
      <c r="I368" s="117" t="s">
        <v>2054</v>
      </c>
      <c r="J368" s="69" t="s">
        <v>483</v>
      </c>
      <c r="K368" s="68"/>
      <c r="L368" s="117"/>
      <c r="M368" s="117"/>
      <c r="N368" s="117" t="s">
        <v>37</v>
      </c>
      <c r="O368" s="117"/>
      <c r="P368" s="117"/>
      <c r="Q368" s="117"/>
      <c r="R368" s="117"/>
      <c r="S368" s="117"/>
      <c r="T368" s="117"/>
      <c r="U368" s="117"/>
      <c r="V368" s="117"/>
      <c r="W368" s="117" t="s">
        <v>37</v>
      </c>
      <c r="X368" s="68"/>
      <c r="Y368" s="117"/>
      <c r="Z368" s="117"/>
      <c r="AA368" s="85"/>
    </row>
    <row r="369" spans="1:27" ht="15" x14ac:dyDescent="0.25">
      <c r="A369" s="114" t="str">
        <f t="shared" si="60"/>
        <v>2010</v>
      </c>
      <c r="B369" s="114" t="str">
        <f t="shared" si="61"/>
        <v>034</v>
      </c>
      <c r="C369" s="114" t="str">
        <f t="shared" si="62"/>
        <v>1/1/2010</v>
      </c>
      <c r="D369" s="114">
        <f t="shared" si="63"/>
        <v>40179</v>
      </c>
      <c r="E369" s="114">
        <f t="shared" si="64"/>
        <v>40212</v>
      </c>
      <c r="F369" s="62">
        <f t="shared" si="65"/>
        <v>40212</v>
      </c>
      <c r="G369" s="30">
        <f t="shared" si="59"/>
        <v>40212</v>
      </c>
      <c r="H369" s="116" t="s">
        <v>1624</v>
      </c>
      <c r="I369" s="114" t="s">
        <v>1625</v>
      </c>
      <c r="J369" s="64" t="s">
        <v>104</v>
      </c>
      <c r="K369" s="116" t="s">
        <v>37</v>
      </c>
      <c r="L369" s="114"/>
      <c r="M369" s="114"/>
      <c r="N369" s="114"/>
      <c r="O369" s="114"/>
      <c r="P369" s="114" t="s">
        <v>37</v>
      </c>
      <c r="Q369" s="114" t="s">
        <v>37</v>
      </c>
      <c r="R369" s="114"/>
      <c r="S369" s="114" t="s">
        <v>37</v>
      </c>
      <c r="T369" s="114"/>
      <c r="U369" s="114"/>
      <c r="V369" s="114"/>
      <c r="W369" s="114"/>
      <c r="X369" s="116"/>
      <c r="Y369" s="114" t="s">
        <v>37</v>
      </c>
      <c r="Z369" s="114"/>
      <c r="AA369" s="72" t="s">
        <v>1674</v>
      </c>
    </row>
    <row r="370" spans="1:27" ht="15" x14ac:dyDescent="0.25">
      <c r="A370" s="114" t="str">
        <f t="shared" si="60"/>
        <v>2010</v>
      </c>
      <c r="B370" s="114" t="str">
        <f t="shared" si="61"/>
        <v>040</v>
      </c>
      <c r="C370" s="114" t="str">
        <f t="shared" si="62"/>
        <v>1/1/2010</v>
      </c>
      <c r="D370" s="114">
        <f t="shared" si="63"/>
        <v>40179</v>
      </c>
      <c r="E370" s="114">
        <f t="shared" si="64"/>
        <v>40218</v>
      </c>
      <c r="F370" s="62">
        <f t="shared" si="65"/>
        <v>40218</v>
      </c>
      <c r="G370" s="30">
        <f t="shared" si="59"/>
        <v>40218</v>
      </c>
      <c r="H370" s="66" t="s">
        <v>2050</v>
      </c>
      <c r="I370" s="114" t="s">
        <v>2050</v>
      </c>
      <c r="J370" s="64" t="s">
        <v>316</v>
      </c>
      <c r="K370" s="116"/>
      <c r="L370" s="114"/>
      <c r="M370" s="114"/>
      <c r="N370" s="114"/>
      <c r="O370" s="114" t="s">
        <v>37</v>
      </c>
      <c r="P370" s="114"/>
      <c r="Q370" s="114"/>
      <c r="R370" s="114"/>
      <c r="S370" s="114"/>
      <c r="T370" s="114"/>
      <c r="U370" s="114"/>
      <c r="V370" s="114"/>
      <c r="W370" s="114" t="s">
        <v>37</v>
      </c>
      <c r="X370" s="116"/>
      <c r="Y370" s="114"/>
      <c r="Z370" s="114"/>
      <c r="AA370" s="67"/>
    </row>
    <row r="371" spans="1:27" ht="15" x14ac:dyDescent="0.25">
      <c r="A371" s="34" t="str">
        <f t="shared" si="60"/>
        <v>2010</v>
      </c>
      <c r="B371" s="34" t="str">
        <f t="shared" si="61"/>
        <v>042</v>
      </c>
      <c r="C371" s="34" t="str">
        <f t="shared" si="62"/>
        <v>1/1/2010</v>
      </c>
      <c r="D371" s="34">
        <f t="shared" si="63"/>
        <v>40179</v>
      </c>
      <c r="E371" s="34">
        <f t="shared" si="64"/>
        <v>40220</v>
      </c>
      <c r="F371" s="40">
        <f t="shared" si="65"/>
        <v>40220</v>
      </c>
      <c r="G371" s="40">
        <f t="shared" si="59"/>
        <v>40220</v>
      </c>
      <c r="H371" s="66" t="s">
        <v>2019</v>
      </c>
      <c r="I371" s="114" t="s">
        <v>2020</v>
      </c>
      <c r="J371" s="64" t="s">
        <v>2285</v>
      </c>
      <c r="K371" s="116"/>
      <c r="L371" s="114"/>
      <c r="M371" s="114"/>
      <c r="N371" s="114" t="s">
        <v>37</v>
      </c>
      <c r="O371" s="114"/>
      <c r="P371" s="114"/>
      <c r="Q371" s="114" t="s">
        <v>37</v>
      </c>
      <c r="R371" s="114"/>
      <c r="S371" s="114"/>
      <c r="T371" s="114"/>
      <c r="U371" s="114"/>
      <c r="V371" s="114" t="s">
        <v>37</v>
      </c>
      <c r="W371" s="114"/>
      <c r="X371" s="116"/>
      <c r="Y371" s="114" t="s">
        <v>37</v>
      </c>
      <c r="Z371" s="114"/>
      <c r="AA371" s="67" t="s">
        <v>513</v>
      </c>
    </row>
    <row r="372" spans="1:27" ht="15" x14ac:dyDescent="0.25">
      <c r="A372" s="114" t="str">
        <f t="shared" si="60"/>
        <v>2010</v>
      </c>
      <c r="B372" s="114" t="str">
        <f t="shared" si="61"/>
        <v>042</v>
      </c>
      <c r="C372" s="114" t="str">
        <f t="shared" si="62"/>
        <v>1/1/2010</v>
      </c>
      <c r="D372" s="114">
        <f t="shared" si="63"/>
        <v>40179</v>
      </c>
      <c r="E372" s="114">
        <f t="shared" si="64"/>
        <v>40220</v>
      </c>
      <c r="F372" s="62">
        <f t="shared" si="65"/>
        <v>40220</v>
      </c>
      <c r="G372" s="30">
        <f t="shared" si="59"/>
        <v>40220</v>
      </c>
      <c r="H372" s="87" t="s">
        <v>2055</v>
      </c>
      <c r="I372" s="117" t="s">
        <v>2055</v>
      </c>
      <c r="J372" s="69" t="s">
        <v>684</v>
      </c>
      <c r="K372" s="68"/>
      <c r="L372" s="117"/>
      <c r="M372" s="117"/>
      <c r="N372" s="117" t="s">
        <v>37</v>
      </c>
      <c r="O372" s="117"/>
      <c r="P372" s="117"/>
      <c r="Q372" s="117"/>
      <c r="R372" s="117"/>
      <c r="S372" s="117"/>
      <c r="T372" s="117"/>
      <c r="U372" s="117"/>
      <c r="V372" s="117"/>
      <c r="W372" s="117" t="s">
        <v>37</v>
      </c>
      <c r="X372" s="68"/>
      <c r="Y372" s="117"/>
      <c r="Z372" s="117"/>
      <c r="AA372" s="85"/>
    </row>
    <row r="373" spans="1:27" ht="15" x14ac:dyDescent="0.25">
      <c r="A373" s="114" t="str">
        <f t="shared" si="60"/>
        <v>2010</v>
      </c>
      <c r="B373" s="114" t="str">
        <f t="shared" si="61"/>
        <v>042</v>
      </c>
      <c r="C373" s="114" t="str">
        <f t="shared" si="62"/>
        <v>1/1/2010</v>
      </c>
      <c r="D373" s="114">
        <f t="shared" si="63"/>
        <v>40179</v>
      </c>
      <c r="E373" s="114">
        <f t="shared" si="64"/>
        <v>40220</v>
      </c>
      <c r="F373" s="62">
        <f t="shared" si="65"/>
        <v>40220</v>
      </c>
      <c r="G373" s="40">
        <f t="shared" si="59"/>
        <v>40220</v>
      </c>
      <c r="H373" s="87" t="s">
        <v>2056</v>
      </c>
      <c r="I373" s="117" t="s">
        <v>2057</v>
      </c>
      <c r="J373" s="69" t="s">
        <v>687</v>
      </c>
      <c r="K373" s="68"/>
      <c r="L373" s="117"/>
      <c r="M373" s="117"/>
      <c r="N373" s="117" t="s">
        <v>37</v>
      </c>
      <c r="O373" s="117"/>
      <c r="P373" s="117"/>
      <c r="Q373" s="117"/>
      <c r="R373" s="117"/>
      <c r="S373" s="117"/>
      <c r="T373" s="117"/>
      <c r="U373" s="117"/>
      <c r="V373" s="117"/>
      <c r="W373" s="117" t="s">
        <v>37</v>
      </c>
      <c r="X373" s="68"/>
      <c r="Y373" s="117"/>
      <c r="Z373" s="117"/>
      <c r="AA373" s="85"/>
    </row>
    <row r="374" spans="1:27" ht="15" x14ac:dyDescent="0.25">
      <c r="A374" s="114" t="str">
        <f t="shared" si="60"/>
        <v>2010</v>
      </c>
      <c r="B374" s="114" t="str">
        <f t="shared" si="61"/>
        <v>045</v>
      </c>
      <c r="C374" s="114" t="str">
        <f t="shared" si="62"/>
        <v>1/1/2010</v>
      </c>
      <c r="D374" s="114">
        <f t="shared" si="63"/>
        <v>40179</v>
      </c>
      <c r="E374" s="114">
        <f t="shared" si="64"/>
        <v>40223</v>
      </c>
      <c r="F374" s="62">
        <f t="shared" si="65"/>
        <v>40223</v>
      </c>
      <c r="G374" s="40">
        <f t="shared" si="59"/>
        <v>40223</v>
      </c>
      <c r="H374" s="66" t="s">
        <v>2051</v>
      </c>
      <c r="I374" s="114" t="s">
        <v>2051</v>
      </c>
      <c r="J374" s="64" t="s">
        <v>316</v>
      </c>
      <c r="K374" s="116"/>
      <c r="L374" s="114"/>
      <c r="M374" s="114"/>
      <c r="N374" s="114"/>
      <c r="O374" s="114" t="s">
        <v>37</v>
      </c>
      <c r="P374" s="114"/>
      <c r="Q374" s="114"/>
      <c r="R374" s="114"/>
      <c r="S374" s="114"/>
      <c r="T374" s="114"/>
      <c r="U374" s="114"/>
      <c r="V374" s="114"/>
      <c r="W374" s="114" t="s">
        <v>37</v>
      </c>
      <c r="X374" s="116"/>
      <c r="Y374" s="114"/>
      <c r="Z374" s="114"/>
      <c r="AA374" s="67"/>
    </row>
    <row r="375" spans="1:27" ht="15" x14ac:dyDescent="0.25">
      <c r="A375" s="114" t="str">
        <f t="shared" si="60"/>
        <v>2010</v>
      </c>
      <c r="B375" s="114" t="str">
        <f t="shared" ref="B375:B406" si="66">MID(H375,6,3)</f>
        <v>051</v>
      </c>
      <c r="C375" s="114" t="str">
        <f t="shared" ref="C375:C406" si="67">"1/1/"&amp;A375</f>
        <v>1/1/2010</v>
      </c>
      <c r="D375" s="114">
        <f t="shared" ref="D375:D406" si="68">DATEVALUE(C375)</f>
        <v>40179</v>
      </c>
      <c r="E375" s="114">
        <f t="shared" ref="E375:E406" si="69">D375+B375-1</f>
        <v>40229</v>
      </c>
      <c r="F375" s="62">
        <f t="shared" ref="F375:F406" si="70">E375</f>
        <v>40229</v>
      </c>
      <c r="G375" s="62">
        <f t="shared" si="59"/>
        <v>40229</v>
      </c>
      <c r="H375" s="66" t="s">
        <v>2021</v>
      </c>
      <c r="I375" s="114" t="s">
        <v>2022</v>
      </c>
      <c r="J375" s="64" t="s">
        <v>2286</v>
      </c>
      <c r="K375" s="116"/>
      <c r="L375" s="114"/>
      <c r="M375" s="114"/>
      <c r="N375" s="114" t="s">
        <v>37</v>
      </c>
      <c r="O375" s="114"/>
      <c r="P375" s="114"/>
      <c r="Q375" s="114" t="s">
        <v>37</v>
      </c>
      <c r="R375" s="114"/>
      <c r="S375" s="114"/>
      <c r="T375" s="114"/>
      <c r="U375" s="114"/>
      <c r="V375" s="114" t="s">
        <v>37</v>
      </c>
      <c r="W375" s="114"/>
      <c r="X375" s="116"/>
      <c r="Y375" s="114" t="s">
        <v>37</v>
      </c>
      <c r="Z375" s="114"/>
      <c r="AA375" s="67" t="s">
        <v>513</v>
      </c>
    </row>
    <row r="376" spans="1:27" ht="15" x14ac:dyDescent="0.25">
      <c r="A376" s="114" t="str">
        <f t="shared" si="60"/>
        <v>2010</v>
      </c>
      <c r="B376" s="114" t="str">
        <f t="shared" si="66"/>
        <v>051</v>
      </c>
      <c r="C376" s="114" t="str">
        <f t="shared" si="67"/>
        <v>1/1/2010</v>
      </c>
      <c r="D376" s="114">
        <f t="shared" si="68"/>
        <v>40179</v>
      </c>
      <c r="E376" s="114">
        <f t="shared" si="69"/>
        <v>40229</v>
      </c>
      <c r="F376" s="62">
        <f t="shared" si="70"/>
        <v>40229</v>
      </c>
      <c r="G376" s="40">
        <f t="shared" si="59"/>
        <v>40229</v>
      </c>
      <c r="H376" s="87" t="s">
        <v>2058</v>
      </c>
      <c r="I376" s="117" t="s">
        <v>2058</v>
      </c>
      <c r="J376" s="69" t="s">
        <v>403</v>
      </c>
      <c r="K376" s="68"/>
      <c r="L376" s="117"/>
      <c r="M376" s="117"/>
      <c r="N376" s="117" t="s">
        <v>37</v>
      </c>
      <c r="O376" s="117"/>
      <c r="P376" s="117"/>
      <c r="Q376" s="117"/>
      <c r="R376" s="117"/>
      <c r="S376" s="117"/>
      <c r="T376" s="117"/>
      <c r="U376" s="117"/>
      <c r="V376" s="117"/>
      <c r="W376" s="117" t="s">
        <v>37</v>
      </c>
      <c r="X376" s="68"/>
      <c r="Y376" s="117"/>
      <c r="Z376" s="117"/>
      <c r="AA376" s="85"/>
    </row>
    <row r="377" spans="1:27" ht="15" x14ac:dyDescent="0.25">
      <c r="A377" s="114" t="str">
        <f t="shared" si="60"/>
        <v>2010</v>
      </c>
      <c r="B377" s="114" t="str">
        <f t="shared" si="66"/>
        <v>051</v>
      </c>
      <c r="C377" s="114" t="str">
        <f t="shared" si="67"/>
        <v>1/1/2010</v>
      </c>
      <c r="D377" s="114">
        <f t="shared" si="68"/>
        <v>40179</v>
      </c>
      <c r="E377" s="114">
        <f t="shared" si="69"/>
        <v>40229</v>
      </c>
      <c r="F377" s="62">
        <f t="shared" si="70"/>
        <v>40229</v>
      </c>
      <c r="G377" s="62">
        <f t="shared" si="59"/>
        <v>40229</v>
      </c>
      <c r="H377" s="87" t="s">
        <v>2059</v>
      </c>
      <c r="I377" s="117" t="s">
        <v>2060</v>
      </c>
      <c r="J377" s="69" t="s">
        <v>1701</v>
      </c>
      <c r="K377" s="68"/>
      <c r="L377" s="117"/>
      <c r="M377" s="117"/>
      <c r="N377" s="117" t="s">
        <v>37</v>
      </c>
      <c r="O377" s="117"/>
      <c r="P377" s="117"/>
      <c r="Q377" s="117"/>
      <c r="R377" s="117"/>
      <c r="S377" s="117"/>
      <c r="T377" s="117"/>
      <c r="U377" s="117"/>
      <c r="V377" s="117"/>
      <c r="W377" s="117" t="s">
        <v>37</v>
      </c>
      <c r="X377" s="68"/>
      <c r="Y377" s="117"/>
      <c r="Z377" s="117"/>
      <c r="AA377" s="85"/>
    </row>
    <row r="378" spans="1:27" ht="15" x14ac:dyDescent="0.25">
      <c r="A378" s="20" t="str">
        <f t="shared" si="60"/>
        <v>2010</v>
      </c>
      <c r="B378" s="20" t="str">
        <f t="shared" si="66"/>
        <v>077</v>
      </c>
      <c r="C378" s="20" t="str">
        <f t="shared" si="67"/>
        <v>1/1/2010</v>
      </c>
      <c r="D378" s="20">
        <f t="shared" si="68"/>
        <v>40179</v>
      </c>
      <c r="E378" s="20">
        <f t="shared" si="69"/>
        <v>40255</v>
      </c>
      <c r="F378" s="30">
        <f t="shared" si="70"/>
        <v>40255</v>
      </c>
      <c r="G378" s="40">
        <f t="shared" si="59"/>
        <v>40255</v>
      </c>
      <c r="H378" s="116" t="s">
        <v>1626</v>
      </c>
      <c r="I378" s="114" t="s">
        <v>1627</v>
      </c>
      <c r="J378" s="64" t="s">
        <v>112</v>
      </c>
      <c r="K378" s="116" t="s">
        <v>37</v>
      </c>
      <c r="L378" s="114"/>
      <c r="M378" s="114"/>
      <c r="N378" s="114"/>
      <c r="O378" s="114"/>
      <c r="P378" s="114" t="s">
        <v>37</v>
      </c>
      <c r="Q378" s="114" t="s">
        <v>37</v>
      </c>
      <c r="R378" s="114"/>
      <c r="S378" s="114" t="s">
        <v>37</v>
      </c>
      <c r="T378" s="114"/>
      <c r="U378" s="114"/>
      <c r="V378" s="114"/>
      <c r="W378" s="114"/>
      <c r="X378" s="116"/>
      <c r="Y378" s="114" t="s">
        <v>37</v>
      </c>
      <c r="Z378" s="114"/>
      <c r="AA378" s="72" t="s">
        <v>1676</v>
      </c>
    </row>
    <row r="379" spans="1:27" ht="15" x14ac:dyDescent="0.25">
      <c r="A379" s="114" t="str">
        <f t="shared" si="60"/>
        <v>2010</v>
      </c>
      <c r="B379" s="114" t="str">
        <f t="shared" si="66"/>
        <v>094</v>
      </c>
      <c r="C379" s="114" t="str">
        <f t="shared" si="67"/>
        <v>1/1/2010</v>
      </c>
      <c r="D379" s="114">
        <f t="shared" si="68"/>
        <v>40179</v>
      </c>
      <c r="E379" s="114">
        <f t="shared" si="69"/>
        <v>40272</v>
      </c>
      <c r="F379" s="62">
        <f t="shared" si="70"/>
        <v>40272</v>
      </c>
      <c r="G379" s="53">
        <f t="shared" si="59"/>
        <v>40272</v>
      </c>
      <c r="H379" s="114" t="s">
        <v>1367</v>
      </c>
      <c r="I379" s="114"/>
      <c r="J379" s="65" t="s">
        <v>1098</v>
      </c>
      <c r="K379" s="114" t="s">
        <v>37</v>
      </c>
      <c r="L379" s="114"/>
      <c r="M379" s="114"/>
      <c r="N379" s="114"/>
      <c r="O379" s="114"/>
      <c r="P379" s="114"/>
      <c r="Q379" s="114"/>
      <c r="R379" s="114"/>
      <c r="S379" s="114"/>
      <c r="T379" s="114"/>
      <c r="U379" s="114"/>
      <c r="V379" s="114"/>
      <c r="W379" s="114"/>
      <c r="X379" s="114" t="s">
        <v>37</v>
      </c>
      <c r="Y379" s="114"/>
      <c r="Z379" s="114"/>
      <c r="AA379" s="65" t="s">
        <v>1825</v>
      </c>
    </row>
    <row r="380" spans="1:27" ht="36" x14ac:dyDescent="0.25">
      <c r="A380" s="114" t="str">
        <f t="shared" si="60"/>
        <v>2010</v>
      </c>
      <c r="B380" s="114" t="str">
        <f t="shared" si="66"/>
        <v>096</v>
      </c>
      <c r="C380" s="114" t="str">
        <f t="shared" si="67"/>
        <v>1/1/2010</v>
      </c>
      <c r="D380" s="114">
        <f t="shared" si="68"/>
        <v>40179</v>
      </c>
      <c r="E380" s="114">
        <f t="shared" si="69"/>
        <v>40274</v>
      </c>
      <c r="F380" s="62">
        <f t="shared" si="70"/>
        <v>40274</v>
      </c>
      <c r="G380" s="30">
        <f t="shared" si="59"/>
        <v>40274</v>
      </c>
      <c r="H380" s="117" t="s">
        <v>2024</v>
      </c>
      <c r="I380" s="117" t="s">
        <v>2025</v>
      </c>
      <c r="J380" s="69" t="s">
        <v>2023</v>
      </c>
      <c r="K380" s="68"/>
      <c r="L380" s="117"/>
      <c r="M380" s="117"/>
      <c r="N380" s="117" t="s">
        <v>37</v>
      </c>
      <c r="O380" s="117"/>
      <c r="P380" s="117"/>
      <c r="Q380" s="117" t="s">
        <v>37</v>
      </c>
      <c r="R380" s="117"/>
      <c r="S380" s="117"/>
      <c r="T380" s="117" t="s">
        <v>37</v>
      </c>
      <c r="U380" s="117"/>
      <c r="V380" s="117"/>
      <c r="W380" s="117"/>
      <c r="X380" s="68"/>
      <c r="Y380" s="117" t="s">
        <v>37</v>
      </c>
      <c r="Z380" s="117"/>
      <c r="AA380" s="72" t="s">
        <v>162</v>
      </c>
    </row>
    <row r="381" spans="1:27" ht="15" x14ac:dyDescent="0.25">
      <c r="A381" s="114" t="str">
        <f t="shared" si="60"/>
        <v>2010</v>
      </c>
      <c r="B381" s="114" t="str">
        <f t="shared" si="66"/>
        <v>096</v>
      </c>
      <c r="C381" s="114" t="str">
        <f t="shared" si="67"/>
        <v>1/1/2010</v>
      </c>
      <c r="D381" s="114">
        <f t="shared" si="68"/>
        <v>40179</v>
      </c>
      <c r="E381" s="114">
        <f t="shared" si="69"/>
        <v>40274</v>
      </c>
      <c r="F381" s="62">
        <f t="shared" si="70"/>
        <v>40274</v>
      </c>
      <c r="G381" s="62">
        <f t="shared" si="59"/>
        <v>40274</v>
      </c>
      <c r="H381" s="68" t="s">
        <v>2027</v>
      </c>
      <c r="I381" s="117"/>
      <c r="J381" s="69" t="s">
        <v>750</v>
      </c>
      <c r="K381" s="68" t="s">
        <v>37</v>
      </c>
      <c r="L381" s="117"/>
      <c r="M381" s="117"/>
      <c r="N381" s="117"/>
      <c r="O381" s="117"/>
      <c r="P381" s="117"/>
      <c r="Q381" s="117"/>
      <c r="R381" s="117"/>
      <c r="S381" s="117"/>
      <c r="T381" s="117"/>
      <c r="U381" s="117"/>
      <c r="V381" s="117"/>
      <c r="W381" s="117"/>
      <c r="X381" s="68"/>
      <c r="Y381" s="117"/>
      <c r="Z381" s="117"/>
      <c r="AA381" s="83" t="s">
        <v>2026</v>
      </c>
    </row>
    <row r="382" spans="1:27" ht="15" x14ac:dyDescent="0.25">
      <c r="A382" s="114" t="str">
        <f t="shared" si="60"/>
        <v>2010</v>
      </c>
      <c r="B382" s="114" t="str">
        <f t="shared" si="66"/>
        <v>098</v>
      </c>
      <c r="C382" s="114" t="str">
        <f t="shared" si="67"/>
        <v>1/1/2010</v>
      </c>
      <c r="D382" s="114">
        <f t="shared" si="68"/>
        <v>40179</v>
      </c>
      <c r="E382" s="114">
        <f t="shared" si="69"/>
        <v>40276</v>
      </c>
      <c r="F382" s="62">
        <f t="shared" si="70"/>
        <v>40276</v>
      </c>
      <c r="G382" s="30">
        <f t="shared" si="59"/>
        <v>40276</v>
      </c>
      <c r="H382" s="68" t="s">
        <v>2028</v>
      </c>
      <c r="I382" s="117"/>
      <c r="J382" s="69" t="s">
        <v>621</v>
      </c>
      <c r="K382" s="68" t="s">
        <v>37</v>
      </c>
      <c r="L382" s="117"/>
      <c r="M382" s="117"/>
      <c r="N382" s="117"/>
      <c r="O382" s="117"/>
      <c r="P382" s="117"/>
      <c r="Q382" s="117"/>
      <c r="R382" s="117"/>
      <c r="S382" s="117"/>
      <c r="T382" s="117"/>
      <c r="U382" s="117"/>
      <c r="V382" s="117"/>
      <c r="W382" s="117"/>
      <c r="X382" s="68"/>
      <c r="Y382" s="117"/>
      <c r="Z382" s="117"/>
      <c r="AA382" s="86" t="s">
        <v>753</v>
      </c>
    </row>
    <row r="383" spans="1:27" ht="15" x14ac:dyDescent="0.25">
      <c r="A383" s="34" t="s">
        <v>1755</v>
      </c>
      <c r="B383" s="34" t="str">
        <f t="shared" si="66"/>
        <v>101</v>
      </c>
      <c r="C383" s="34" t="str">
        <f t="shared" si="67"/>
        <v>1/1/`</v>
      </c>
      <c r="D383" s="34" t="e">
        <f t="shared" si="68"/>
        <v>#VALUE!</v>
      </c>
      <c r="E383" s="34" t="e">
        <f t="shared" si="69"/>
        <v>#VALUE!</v>
      </c>
      <c r="F383" s="40" t="e">
        <f t="shared" si="70"/>
        <v>#VALUE!</v>
      </c>
      <c r="G383" s="30">
        <f t="shared" si="59"/>
        <v>40279</v>
      </c>
      <c r="H383" s="66" t="s">
        <v>2049</v>
      </c>
      <c r="I383" s="66" t="s">
        <v>2049</v>
      </c>
      <c r="J383" s="64" t="s">
        <v>791</v>
      </c>
      <c r="K383" s="116"/>
      <c r="L383" s="114" t="s">
        <v>37</v>
      </c>
      <c r="M383" s="114" t="s">
        <v>37</v>
      </c>
      <c r="N383" s="114"/>
      <c r="O383" s="114"/>
      <c r="P383" s="114"/>
      <c r="Q383" s="114"/>
      <c r="R383" s="114"/>
      <c r="S383" s="114"/>
      <c r="T383" s="114"/>
      <c r="U383" s="114"/>
      <c r="V383" s="114"/>
      <c r="W383" s="114" t="s">
        <v>37</v>
      </c>
      <c r="X383" s="116"/>
      <c r="Y383" s="114"/>
      <c r="Z383" s="114"/>
      <c r="AA383" s="67"/>
    </row>
    <row r="384" spans="1:27" ht="15" x14ac:dyDescent="0.25">
      <c r="A384" s="34" t="str">
        <f t="shared" ref="A384:A430" si="71">LEFT(H384,4)</f>
        <v>2010</v>
      </c>
      <c r="B384" s="34" t="str">
        <f t="shared" si="66"/>
        <v>101</v>
      </c>
      <c r="C384" s="34" t="str">
        <f t="shared" si="67"/>
        <v>1/1/2010</v>
      </c>
      <c r="D384" s="34">
        <f t="shared" si="68"/>
        <v>40179</v>
      </c>
      <c r="E384" s="34">
        <f t="shared" si="69"/>
        <v>40279</v>
      </c>
      <c r="F384" s="40">
        <f t="shared" si="70"/>
        <v>40279</v>
      </c>
      <c r="G384" s="40">
        <f t="shared" si="59"/>
        <v>40279</v>
      </c>
      <c r="H384" s="66" t="s">
        <v>2049</v>
      </c>
      <c r="I384" s="114" t="s">
        <v>2049</v>
      </c>
      <c r="J384" s="64" t="s">
        <v>316</v>
      </c>
      <c r="K384" s="116"/>
      <c r="L384" s="114"/>
      <c r="M384" s="114"/>
      <c r="N384" s="114"/>
      <c r="O384" s="114" t="s">
        <v>37</v>
      </c>
      <c r="P384" s="114"/>
      <c r="Q384" s="114"/>
      <c r="R384" s="114"/>
      <c r="S384" s="114"/>
      <c r="T384" s="114"/>
      <c r="U384" s="114"/>
      <c r="V384" s="114"/>
      <c r="W384" s="114" t="s">
        <v>37</v>
      </c>
      <c r="X384" s="116"/>
      <c r="Y384" s="114"/>
      <c r="Z384" s="114"/>
      <c r="AA384" s="67"/>
    </row>
    <row r="385" spans="1:27" ht="15" x14ac:dyDescent="0.25">
      <c r="A385" s="114" t="str">
        <f t="shared" si="71"/>
        <v>2010</v>
      </c>
      <c r="B385" s="114" t="str">
        <f t="shared" si="66"/>
        <v>112</v>
      </c>
      <c r="C385" s="114" t="str">
        <f t="shared" si="67"/>
        <v>1/1/2010</v>
      </c>
      <c r="D385" s="114">
        <f t="shared" si="68"/>
        <v>40179</v>
      </c>
      <c r="E385" s="114">
        <f t="shared" si="69"/>
        <v>40290</v>
      </c>
      <c r="F385" s="62">
        <f t="shared" si="70"/>
        <v>40290</v>
      </c>
      <c r="G385" s="62">
        <f t="shared" si="59"/>
        <v>40290</v>
      </c>
      <c r="H385" s="68" t="s">
        <v>2029</v>
      </c>
      <c r="I385" s="117"/>
      <c r="J385" s="69" t="s">
        <v>760</v>
      </c>
      <c r="K385" s="68" t="s">
        <v>37</v>
      </c>
      <c r="L385" s="117"/>
      <c r="M385" s="117"/>
      <c r="N385" s="117"/>
      <c r="O385" s="117"/>
      <c r="P385" s="117"/>
      <c r="Q385" s="117"/>
      <c r="R385" s="117"/>
      <c r="S385" s="117"/>
      <c r="T385" s="117"/>
      <c r="U385" s="117"/>
      <c r="V385" s="117"/>
      <c r="W385" s="117"/>
      <c r="X385" s="68"/>
      <c r="Y385" s="117"/>
      <c r="Z385" s="117"/>
      <c r="AA385" s="83" t="s">
        <v>761</v>
      </c>
    </row>
    <row r="386" spans="1:27" ht="15" x14ac:dyDescent="0.25">
      <c r="A386" s="34" t="str">
        <f t="shared" si="71"/>
        <v>2010</v>
      </c>
      <c r="B386" s="34" t="str">
        <f t="shared" si="66"/>
        <v>117</v>
      </c>
      <c r="C386" s="34" t="str">
        <f t="shared" si="67"/>
        <v>1/1/2010</v>
      </c>
      <c r="D386" s="34">
        <f t="shared" si="68"/>
        <v>40179</v>
      </c>
      <c r="E386" s="34">
        <f t="shared" si="69"/>
        <v>40295</v>
      </c>
      <c r="F386" s="40">
        <f t="shared" si="70"/>
        <v>40295</v>
      </c>
      <c r="G386" s="40">
        <f t="shared" ref="G386:G449" si="72">DATEVALUE("1/1/"&amp;LEFT(H386,4))+MID(H386,6,3)-1</f>
        <v>40295</v>
      </c>
      <c r="H386" s="116" t="s">
        <v>1628</v>
      </c>
      <c r="I386" s="114" t="s">
        <v>1629</v>
      </c>
      <c r="J386" s="64" t="s">
        <v>117</v>
      </c>
      <c r="K386" s="116" t="s">
        <v>37</v>
      </c>
      <c r="L386" s="114"/>
      <c r="M386" s="114"/>
      <c r="N386" s="114"/>
      <c r="O386" s="114"/>
      <c r="P386" s="114" t="s">
        <v>37</v>
      </c>
      <c r="Q386" s="114" t="s">
        <v>37</v>
      </c>
      <c r="R386" s="114"/>
      <c r="S386" s="114" t="s">
        <v>37</v>
      </c>
      <c r="T386" s="114"/>
      <c r="U386" s="114"/>
      <c r="V386" s="114"/>
      <c r="W386" s="114"/>
      <c r="X386" s="116"/>
      <c r="Y386" s="114" t="s">
        <v>37</v>
      </c>
      <c r="Z386" s="114"/>
      <c r="AA386" s="72" t="s">
        <v>1677</v>
      </c>
    </row>
    <row r="387" spans="1:27" ht="22.8" x14ac:dyDescent="0.3">
      <c r="A387" s="114" t="str">
        <f t="shared" si="71"/>
        <v>2010</v>
      </c>
      <c r="B387" s="114" t="str">
        <f t="shared" si="66"/>
        <v>118</v>
      </c>
      <c r="C387" s="114" t="str">
        <f t="shared" si="67"/>
        <v>1/1/2010</v>
      </c>
      <c r="D387" s="114">
        <f t="shared" si="68"/>
        <v>40179</v>
      </c>
      <c r="E387" s="114">
        <f t="shared" si="69"/>
        <v>40296</v>
      </c>
      <c r="F387" s="62">
        <f t="shared" si="70"/>
        <v>40296</v>
      </c>
      <c r="G387" s="62">
        <f t="shared" si="72"/>
        <v>40296</v>
      </c>
      <c r="H387" s="116" t="s">
        <v>2030</v>
      </c>
      <c r="I387" s="114" t="s">
        <v>2031</v>
      </c>
      <c r="J387" s="64" t="s">
        <v>1181</v>
      </c>
      <c r="K387" s="116"/>
      <c r="L387" s="114"/>
      <c r="M387" s="114"/>
      <c r="N387" s="114" t="s">
        <v>37</v>
      </c>
      <c r="O387" s="114"/>
      <c r="P387" s="114"/>
      <c r="Q387" s="114" t="s">
        <v>37</v>
      </c>
      <c r="R387" s="114"/>
      <c r="S387" s="114"/>
      <c r="T387" s="114" t="s">
        <v>37</v>
      </c>
      <c r="U387" s="114"/>
      <c r="V387" s="114"/>
      <c r="W387" s="114"/>
      <c r="X387" s="116"/>
      <c r="Y387" s="114" t="s">
        <v>37</v>
      </c>
      <c r="Z387" s="114"/>
      <c r="AA387" s="74" t="s">
        <v>39</v>
      </c>
    </row>
    <row r="388" spans="1:27" ht="24" x14ac:dyDescent="0.25">
      <c r="A388" s="114" t="str">
        <f t="shared" si="71"/>
        <v>2010</v>
      </c>
      <c r="B388" s="114" t="str">
        <f t="shared" si="66"/>
        <v>126</v>
      </c>
      <c r="C388" s="114" t="str">
        <f t="shared" si="67"/>
        <v>1/1/2010</v>
      </c>
      <c r="D388" s="114">
        <f t="shared" si="68"/>
        <v>40179</v>
      </c>
      <c r="E388" s="114">
        <f t="shared" si="69"/>
        <v>40304</v>
      </c>
      <c r="F388" s="62">
        <f t="shared" si="70"/>
        <v>40304</v>
      </c>
      <c r="G388" s="62">
        <f t="shared" si="72"/>
        <v>40304</v>
      </c>
      <c r="H388" s="116" t="s">
        <v>2032</v>
      </c>
      <c r="I388" s="114" t="s">
        <v>2033</v>
      </c>
      <c r="J388" s="64" t="s">
        <v>764</v>
      </c>
      <c r="K388" s="116"/>
      <c r="L388" s="114"/>
      <c r="M388" s="114"/>
      <c r="N388" s="114" t="s">
        <v>37</v>
      </c>
      <c r="O388" s="114"/>
      <c r="P388" s="114"/>
      <c r="Q388" s="114" t="s">
        <v>37</v>
      </c>
      <c r="R388" s="114"/>
      <c r="S388" s="114"/>
      <c r="T388" s="114" t="s">
        <v>37</v>
      </c>
      <c r="U388" s="114"/>
      <c r="V388" s="114"/>
      <c r="W388" s="114"/>
      <c r="X388" s="116"/>
      <c r="Y388" s="114" t="s">
        <v>37</v>
      </c>
      <c r="Z388" s="114"/>
      <c r="AA388" s="74" t="s">
        <v>38</v>
      </c>
    </row>
    <row r="389" spans="1:27" ht="24" x14ac:dyDescent="0.25">
      <c r="A389" s="114" t="str">
        <f t="shared" si="71"/>
        <v>2010</v>
      </c>
      <c r="B389" s="114" t="str">
        <f t="shared" si="66"/>
        <v>146</v>
      </c>
      <c r="C389" s="114" t="str">
        <f t="shared" si="67"/>
        <v>1/1/2010</v>
      </c>
      <c r="D389" s="114">
        <f t="shared" si="68"/>
        <v>40179</v>
      </c>
      <c r="E389" s="114">
        <f t="shared" si="69"/>
        <v>40324</v>
      </c>
      <c r="F389" s="62">
        <f t="shared" si="70"/>
        <v>40324</v>
      </c>
      <c r="G389" s="62">
        <f t="shared" si="72"/>
        <v>40324</v>
      </c>
      <c r="H389" s="68" t="s">
        <v>2034</v>
      </c>
      <c r="I389" s="117"/>
      <c r="J389" s="69" t="s">
        <v>769</v>
      </c>
      <c r="K389" s="68" t="s">
        <v>37</v>
      </c>
      <c r="L389" s="117"/>
      <c r="M389" s="117"/>
      <c r="N389" s="117"/>
      <c r="O389" s="117"/>
      <c r="P389" s="117"/>
      <c r="Q389" s="117"/>
      <c r="R389" s="117"/>
      <c r="S389" s="117"/>
      <c r="T389" s="117"/>
      <c r="U389" s="117"/>
      <c r="V389" s="117"/>
      <c r="W389" s="117"/>
      <c r="X389" s="68"/>
      <c r="Y389" s="117"/>
      <c r="Z389" s="117"/>
      <c r="AA389" s="83" t="s">
        <v>770</v>
      </c>
    </row>
    <row r="390" spans="1:27" ht="15" x14ac:dyDescent="0.25">
      <c r="A390" s="34" t="str">
        <f t="shared" si="71"/>
        <v>2010</v>
      </c>
      <c r="B390" s="34" t="str">
        <f t="shared" si="66"/>
        <v>160</v>
      </c>
      <c r="C390" s="34" t="str">
        <f t="shared" si="67"/>
        <v>1/1/2010</v>
      </c>
      <c r="D390" s="34">
        <f t="shared" si="68"/>
        <v>40179</v>
      </c>
      <c r="E390" s="34">
        <f t="shared" si="69"/>
        <v>40338</v>
      </c>
      <c r="F390" s="40">
        <f t="shared" si="70"/>
        <v>40338</v>
      </c>
      <c r="G390" s="62">
        <f t="shared" si="72"/>
        <v>40338</v>
      </c>
      <c r="H390" s="116" t="s">
        <v>1630</v>
      </c>
      <c r="I390" s="114" t="s">
        <v>1631</v>
      </c>
      <c r="J390" s="64" t="s">
        <v>124</v>
      </c>
      <c r="K390" s="116" t="s">
        <v>37</v>
      </c>
      <c r="L390" s="114"/>
      <c r="M390" s="114"/>
      <c r="N390" s="114"/>
      <c r="O390" s="114"/>
      <c r="P390" s="114" t="s">
        <v>37</v>
      </c>
      <c r="Q390" s="114" t="s">
        <v>37</v>
      </c>
      <c r="R390" s="114"/>
      <c r="S390" s="114" t="s">
        <v>37</v>
      </c>
      <c r="T390" s="114"/>
      <c r="U390" s="114"/>
      <c r="V390" s="114"/>
      <c r="W390" s="114"/>
      <c r="X390" s="116"/>
      <c r="Y390" s="114" t="s">
        <v>37</v>
      </c>
      <c r="Z390" s="114"/>
      <c r="AA390" s="72" t="s">
        <v>1678</v>
      </c>
    </row>
    <row r="391" spans="1:27" ht="15" x14ac:dyDescent="0.25">
      <c r="A391" s="114" t="str">
        <f t="shared" si="71"/>
        <v>2010</v>
      </c>
      <c r="B391" s="114" t="str">
        <f t="shared" si="66"/>
        <v>167</v>
      </c>
      <c r="C391" s="114" t="str">
        <f t="shared" si="67"/>
        <v>1/1/2010</v>
      </c>
      <c r="D391" s="114">
        <f t="shared" si="68"/>
        <v>40179</v>
      </c>
      <c r="E391" s="114">
        <f t="shared" si="69"/>
        <v>40345</v>
      </c>
      <c r="F391" s="62">
        <f t="shared" si="70"/>
        <v>40345</v>
      </c>
      <c r="G391" s="40">
        <f t="shared" si="72"/>
        <v>40345</v>
      </c>
      <c r="H391" s="66" t="s">
        <v>2035</v>
      </c>
      <c r="I391" s="114"/>
      <c r="J391" s="64" t="s">
        <v>443</v>
      </c>
      <c r="K391" s="116" t="s">
        <v>37</v>
      </c>
      <c r="L391" s="114"/>
      <c r="M391" s="114"/>
      <c r="N391" s="114"/>
      <c r="O391" s="114"/>
      <c r="P391" s="114"/>
      <c r="Q391" s="114"/>
      <c r="R391" s="114"/>
      <c r="S391" s="114"/>
      <c r="T391" s="114"/>
      <c r="U391" s="114"/>
      <c r="V391" s="114"/>
      <c r="W391" s="114"/>
      <c r="X391" s="116"/>
      <c r="Y391" s="114"/>
      <c r="Z391" s="114"/>
      <c r="AA391" s="65" t="s">
        <v>2036</v>
      </c>
    </row>
    <row r="392" spans="1:27" ht="15" x14ac:dyDescent="0.25">
      <c r="A392" s="20" t="str">
        <f t="shared" si="71"/>
        <v>2010</v>
      </c>
      <c r="B392" s="20" t="str">
        <f t="shared" si="66"/>
        <v>182</v>
      </c>
      <c r="C392" s="20" t="str">
        <f t="shared" si="67"/>
        <v>1/1/2010</v>
      </c>
      <c r="D392" s="20">
        <f t="shared" si="68"/>
        <v>40179</v>
      </c>
      <c r="E392" s="20">
        <f t="shared" si="69"/>
        <v>40360</v>
      </c>
      <c r="F392" s="30">
        <f t="shared" si="70"/>
        <v>40360</v>
      </c>
      <c r="G392" s="40">
        <f t="shared" si="72"/>
        <v>40360</v>
      </c>
      <c r="H392" s="116" t="s">
        <v>2037</v>
      </c>
      <c r="I392" s="114" t="s">
        <v>2038</v>
      </c>
      <c r="J392" s="64" t="s">
        <v>167</v>
      </c>
      <c r="K392" s="116" t="s">
        <v>37</v>
      </c>
      <c r="L392" s="114"/>
      <c r="M392" s="114"/>
      <c r="N392" s="114"/>
      <c r="O392" s="114"/>
      <c r="P392" s="114" t="s">
        <v>37</v>
      </c>
      <c r="Q392" s="114"/>
      <c r="R392" s="114"/>
      <c r="S392" s="114"/>
      <c r="T392" s="114" t="s">
        <v>37</v>
      </c>
      <c r="U392" s="114"/>
      <c r="V392" s="114"/>
      <c r="W392" s="114"/>
      <c r="X392" s="116"/>
      <c r="Y392" s="114" t="s">
        <v>37</v>
      </c>
      <c r="Z392" s="114"/>
      <c r="AA392" s="86"/>
    </row>
    <row r="393" spans="1:27" s="13" customFormat="1" ht="15" x14ac:dyDescent="0.25">
      <c r="A393" s="34" t="str">
        <f t="shared" si="71"/>
        <v>2010</v>
      </c>
      <c r="B393" s="34" t="str">
        <f t="shared" si="66"/>
        <v>191</v>
      </c>
      <c r="C393" s="34" t="str">
        <f t="shared" si="67"/>
        <v>1/1/2010</v>
      </c>
      <c r="D393" s="34">
        <f t="shared" si="68"/>
        <v>40179</v>
      </c>
      <c r="E393" s="34">
        <f t="shared" si="69"/>
        <v>40369</v>
      </c>
      <c r="F393" s="40">
        <f t="shared" si="70"/>
        <v>40369</v>
      </c>
      <c r="G393" s="62">
        <f t="shared" si="72"/>
        <v>40369</v>
      </c>
      <c r="H393" s="114" t="s">
        <v>1403</v>
      </c>
      <c r="I393" s="98"/>
      <c r="J393" s="65" t="s">
        <v>1111</v>
      </c>
      <c r="K393" s="114" t="s">
        <v>37</v>
      </c>
      <c r="L393" s="114"/>
      <c r="M393" s="114"/>
      <c r="N393" s="114"/>
      <c r="O393" s="114"/>
      <c r="P393" s="114"/>
      <c r="Q393" s="114"/>
      <c r="R393" s="114"/>
      <c r="S393" s="114"/>
      <c r="T393" s="114"/>
      <c r="U393" s="114"/>
      <c r="V393" s="114"/>
      <c r="W393" s="114"/>
      <c r="X393" s="114" t="s">
        <v>37</v>
      </c>
      <c r="Y393" s="114"/>
      <c r="Z393" s="114"/>
      <c r="AA393" s="72"/>
    </row>
    <row r="394" spans="1:27" ht="15" x14ac:dyDescent="0.25">
      <c r="A394" s="114" t="str">
        <f t="shared" si="71"/>
        <v>2010</v>
      </c>
      <c r="B394" s="114" t="str">
        <f t="shared" si="66"/>
        <v>203</v>
      </c>
      <c r="C394" s="114" t="str">
        <f t="shared" si="67"/>
        <v>1/1/2010</v>
      </c>
      <c r="D394" s="114">
        <f t="shared" si="68"/>
        <v>40179</v>
      </c>
      <c r="E394" s="114">
        <f t="shared" si="69"/>
        <v>40381</v>
      </c>
      <c r="F394" s="62">
        <f t="shared" si="70"/>
        <v>40381</v>
      </c>
      <c r="G394" s="62">
        <f t="shared" si="72"/>
        <v>40381</v>
      </c>
      <c r="H394" s="116" t="s">
        <v>1632</v>
      </c>
      <c r="I394" s="114" t="s">
        <v>1633</v>
      </c>
      <c r="J394" s="64" t="s">
        <v>130</v>
      </c>
      <c r="K394" s="116" t="s">
        <v>37</v>
      </c>
      <c r="L394" s="114"/>
      <c r="M394" s="114"/>
      <c r="N394" s="114"/>
      <c r="O394" s="114"/>
      <c r="P394" s="114" t="s">
        <v>37</v>
      </c>
      <c r="Q394" s="114" t="s">
        <v>37</v>
      </c>
      <c r="R394" s="114"/>
      <c r="S394" s="114" t="s">
        <v>37</v>
      </c>
      <c r="T394" s="114"/>
      <c r="U394" s="114"/>
      <c r="V394" s="114"/>
      <c r="W394" s="114"/>
      <c r="X394" s="116"/>
      <c r="Y394" s="114" t="s">
        <v>37</v>
      </c>
      <c r="Z394" s="114"/>
      <c r="AA394" s="72" t="s">
        <v>1679</v>
      </c>
    </row>
    <row r="395" spans="1:27" ht="15" x14ac:dyDescent="0.25">
      <c r="A395" s="114" t="str">
        <f t="shared" si="71"/>
        <v>2010</v>
      </c>
      <c r="B395" s="114" t="str">
        <f t="shared" si="66"/>
        <v>210</v>
      </c>
      <c r="C395" s="114" t="str">
        <f t="shared" si="67"/>
        <v>1/1/2010</v>
      </c>
      <c r="D395" s="114">
        <f t="shared" si="68"/>
        <v>40179</v>
      </c>
      <c r="E395" s="114">
        <f t="shared" si="69"/>
        <v>40388</v>
      </c>
      <c r="F395" s="62">
        <f t="shared" si="70"/>
        <v>40388</v>
      </c>
      <c r="G395" s="40">
        <f t="shared" si="72"/>
        <v>40388</v>
      </c>
      <c r="H395" s="66" t="s">
        <v>2039</v>
      </c>
      <c r="I395" s="114" t="s">
        <v>2040</v>
      </c>
      <c r="J395" s="64" t="s">
        <v>2287</v>
      </c>
      <c r="K395" s="116"/>
      <c r="L395" s="114"/>
      <c r="M395" s="114"/>
      <c r="N395" s="114" t="s">
        <v>37</v>
      </c>
      <c r="O395" s="114"/>
      <c r="P395" s="114"/>
      <c r="Q395" s="114" t="s">
        <v>37</v>
      </c>
      <c r="R395" s="114"/>
      <c r="S395" s="114"/>
      <c r="T395" s="114"/>
      <c r="U395" s="114"/>
      <c r="V395" s="114" t="s">
        <v>37</v>
      </c>
      <c r="W395" s="114"/>
      <c r="X395" s="116"/>
      <c r="Y395" s="114" t="s">
        <v>37</v>
      </c>
      <c r="Z395" s="114"/>
      <c r="AA395" s="67" t="s">
        <v>513</v>
      </c>
    </row>
    <row r="396" spans="1:27" ht="15" x14ac:dyDescent="0.25">
      <c r="A396" s="114" t="str">
        <f t="shared" si="71"/>
        <v>2010</v>
      </c>
      <c r="B396" s="114" t="str">
        <f t="shared" si="66"/>
        <v>210</v>
      </c>
      <c r="C396" s="114" t="str">
        <f t="shared" si="67"/>
        <v>1/1/2010</v>
      </c>
      <c r="D396" s="114">
        <f t="shared" si="68"/>
        <v>40179</v>
      </c>
      <c r="E396" s="114">
        <f t="shared" si="69"/>
        <v>40388</v>
      </c>
      <c r="F396" s="62">
        <f t="shared" si="70"/>
        <v>40388</v>
      </c>
      <c r="G396" s="40">
        <f t="shared" si="72"/>
        <v>40388</v>
      </c>
      <c r="H396" s="87" t="s">
        <v>2162</v>
      </c>
      <c r="I396" s="117" t="s">
        <v>2162</v>
      </c>
      <c r="J396" s="69" t="s">
        <v>472</v>
      </c>
      <c r="K396" s="68"/>
      <c r="L396" s="117"/>
      <c r="M396" s="117"/>
      <c r="N396" s="117" t="s">
        <v>37</v>
      </c>
      <c r="O396" s="117"/>
      <c r="P396" s="117"/>
      <c r="Q396" s="117"/>
      <c r="R396" s="117"/>
      <c r="S396" s="117"/>
      <c r="T396" s="117"/>
      <c r="U396" s="117"/>
      <c r="V396" s="117"/>
      <c r="W396" s="117" t="s">
        <v>37</v>
      </c>
      <c r="X396" s="68"/>
      <c r="Y396" s="117"/>
      <c r="Z396" s="117"/>
      <c r="AA396" s="85"/>
    </row>
    <row r="397" spans="1:27" ht="15" x14ac:dyDescent="0.25">
      <c r="A397" s="114" t="str">
        <f t="shared" si="71"/>
        <v>2010</v>
      </c>
      <c r="B397" s="114" t="str">
        <f t="shared" si="66"/>
        <v>210</v>
      </c>
      <c r="C397" s="114" t="str">
        <f t="shared" si="67"/>
        <v>1/1/2010</v>
      </c>
      <c r="D397" s="114">
        <f t="shared" si="68"/>
        <v>40179</v>
      </c>
      <c r="E397" s="114">
        <f t="shared" si="69"/>
        <v>40388</v>
      </c>
      <c r="F397" s="62">
        <f t="shared" si="70"/>
        <v>40388</v>
      </c>
      <c r="G397" s="30">
        <f t="shared" si="72"/>
        <v>40388</v>
      </c>
      <c r="H397" s="87" t="s">
        <v>2040</v>
      </c>
      <c r="I397" s="117" t="s">
        <v>2163</v>
      </c>
      <c r="J397" s="69" t="s">
        <v>2164</v>
      </c>
      <c r="K397" s="68"/>
      <c r="L397" s="117"/>
      <c r="M397" s="117"/>
      <c r="N397" s="117" t="s">
        <v>37</v>
      </c>
      <c r="O397" s="117"/>
      <c r="P397" s="117"/>
      <c r="Q397" s="117"/>
      <c r="R397" s="117"/>
      <c r="S397" s="117"/>
      <c r="T397" s="117"/>
      <c r="U397" s="117"/>
      <c r="V397" s="117"/>
      <c r="W397" s="117" t="s">
        <v>37</v>
      </c>
      <c r="X397" s="68"/>
      <c r="Y397" s="117"/>
      <c r="Z397" s="117"/>
      <c r="AA397" s="85"/>
    </row>
    <row r="398" spans="1:27" ht="36" x14ac:dyDescent="0.25">
      <c r="A398" s="114" t="str">
        <f t="shared" si="71"/>
        <v>2010</v>
      </c>
      <c r="B398" s="114" t="str">
        <f t="shared" si="66"/>
        <v>215</v>
      </c>
      <c r="C398" s="114" t="str">
        <f t="shared" si="67"/>
        <v>1/1/2010</v>
      </c>
      <c r="D398" s="114">
        <f t="shared" si="68"/>
        <v>40179</v>
      </c>
      <c r="E398" s="114">
        <f t="shared" si="69"/>
        <v>40393</v>
      </c>
      <c r="F398" s="62">
        <f t="shared" si="70"/>
        <v>40393</v>
      </c>
      <c r="G398" s="30">
        <f t="shared" si="72"/>
        <v>40393</v>
      </c>
      <c r="H398" s="117" t="s">
        <v>2041</v>
      </c>
      <c r="I398" s="117" t="s">
        <v>2042</v>
      </c>
      <c r="J398" s="69" t="s">
        <v>232</v>
      </c>
      <c r="K398" s="68"/>
      <c r="L398" s="117"/>
      <c r="M398" s="117"/>
      <c r="N398" s="117" t="s">
        <v>37</v>
      </c>
      <c r="O398" s="117"/>
      <c r="P398" s="117"/>
      <c r="Q398" s="117" t="s">
        <v>37</v>
      </c>
      <c r="R398" s="117"/>
      <c r="S398" s="117"/>
      <c r="T398" s="117" t="s">
        <v>37</v>
      </c>
      <c r="U398" s="117"/>
      <c r="V398" s="117"/>
      <c r="W398" s="117"/>
      <c r="X398" s="68"/>
      <c r="Y398" s="117" t="s">
        <v>37</v>
      </c>
      <c r="Z398" s="117"/>
      <c r="AA398" s="72" t="s">
        <v>162</v>
      </c>
    </row>
    <row r="399" spans="1:27" ht="15" x14ac:dyDescent="0.25">
      <c r="A399" s="34" t="str">
        <f t="shared" si="71"/>
        <v>2010</v>
      </c>
      <c r="B399" s="34" t="str">
        <f t="shared" si="66"/>
        <v>249</v>
      </c>
      <c r="C399" s="34" t="str">
        <f t="shared" si="67"/>
        <v>1/1/2010</v>
      </c>
      <c r="D399" s="34">
        <f t="shared" si="68"/>
        <v>40179</v>
      </c>
      <c r="E399" s="34">
        <f t="shared" si="69"/>
        <v>40427</v>
      </c>
      <c r="F399" s="40">
        <f t="shared" si="70"/>
        <v>40427</v>
      </c>
      <c r="G399" s="40">
        <f t="shared" si="72"/>
        <v>40427</v>
      </c>
      <c r="H399" s="66" t="s">
        <v>2165</v>
      </c>
      <c r="I399" s="114" t="s">
        <v>2165</v>
      </c>
      <c r="J399" s="64" t="s">
        <v>316</v>
      </c>
      <c r="K399" s="116"/>
      <c r="L399" s="114"/>
      <c r="M399" s="114"/>
      <c r="N399" s="114"/>
      <c r="O399" s="114" t="s">
        <v>37</v>
      </c>
      <c r="P399" s="114"/>
      <c r="Q399" s="114"/>
      <c r="R399" s="114"/>
      <c r="S399" s="114"/>
      <c r="T399" s="114"/>
      <c r="U399" s="114"/>
      <c r="V399" s="114"/>
      <c r="W399" s="114" t="s">
        <v>37</v>
      </c>
      <c r="X399" s="116"/>
      <c r="Y399" s="114"/>
      <c r="Z399" s="114"/>
      <c r="AA399" s="67"/>
    </row>
    <row r="400" spans="1:27" ht="15" x14ac:dyDescent="0.25">
      <c r="A400" s="34" t="str">
        <f t="shared" si="71"/>
        <v>2010</v>
      </c>
      <c r="B400" s="34" t="str">
        <f t="shared" si="66"/>
        <v>250</v>
      </c>
      <c r="C400" s="34" t="str">
        <f t="shared" si="67"/>
        <v>1/1/2010</v>
      </c>
      <c r="D400" s="34">
        <f t="shared" si="68"/>
        <v>40179</v>
      </c>
      <c r="E400" s="34">
        <f t="shared" si="69"/>
        <v>40428</v>
      </c>
      <c r="F400" s="40">
        <f t="shared" si="70"/>
        <v>40428</v>
      </c>
      <c r="G400" s="62">
        <f t="shared" si="72"/>
        <v>40428</v>
      </c>
      <c r="H400" s="116" t="s">
        <v>1634</v>
      </c>
      <c r="I400" s="114" t="s">
        <v>1635</v>
      </c>
      <c r="J400" s="64" t="s">
        <v>138</v>
      </c>
      <c r="K400" s="116" t="s">
        <v>37</v>
      </c>
      <c r="L400" s="114"/>
      <c r="M400" s="114"/>
      <c r="N400" s="114"/>
      <c r="O400" s="114"/>
      <c r="P400" s="114" t="s">
        <v>37</v>
      </c>
      <c r="Q400" s="114" t="s">
        <v>37</v>
      </c>
      <c r="R400" s="114"/>
      <c r="S400" s="114" t="s">
        <v>37</v>
      </c>
      <c r="T400" s="114"/>
      <c r="U400" s="114"/>
      <c r="V400" s="114"/>
      <c r="W400" s="114"/>
      <c r="X400" s="116"/>
      <c r="Y400" s="114" t="s">
        <v>37</v>
      </c>
      <c r="Z400" s="114"/>
      <c r="AA400" s="72" t="s">
        <v>555</v>
      </c>
    </row>
    <row r="401" spans="1:27" ht="36" x14ac:dyDescent="0.25">
      <c r="A401" s="114" t="str">
        <f t="shared" si="71"/>
        <v>2010</v>
      </c>
      <c r="B401" s="114" t="str">
        <f t="shared" si="66"/>
        <v>281</v>
      </c>
      <c r="C401" s="114" t="str">
        <f t="shared" si="67"/>
        <v>1/1/2010</v>
      </c>
      <c r="D401" s="114">
        <f t="shared" si="68"/>
        <v>40179</v>
      </c>
      <c r="E401" s="114">
        <f t="shared" si="69"/>
        <v>40459</v>
      </c>
      <c r="F401" s="62">
        <f t="shared" si="70"/>
        <v>40459</v>
      </c>
      <c r="G401" s="30">
        <f t="shared" si="72"/>
        <v>40459</v>
      </c>
      <c r="H401" s="114" t="s">
        <v>2043</v>
      </c>
      <c r="I401" s="114" t="s">
        <v>2044</v>
      </c>
      <c r="J401" s="69" t="s">
        <v>233</v>
      </c>
      <c r="K401" s="116"/>
      <c r="L401" s="114"/>
      <c r="M401" s="114"/>
      <c r="N401" s="114" t="s">
        <v>37</v>
      </c>
      <c r="O401" s="114"/>
      <c r="P401" s="114"/>
      <c r="Q401" s="114" t="s">
        <v>37</v>
      </c>
      <c r="R401" s="114"/>
      <c r="S401" s="114"/>
      <c r="T401" s="114" t="s">
        <v>37</v>
      </c>
      <c r="U401" s="114"/>
      <c r="V401" s="114"/>
      <c r="W401" s="114"/>
      <c r="X401" s="116"/>
      <c r="Y401" s="114" t="s">
        <v>37</v>
      </c>
      <c r="Z401" s="114"/>
      <c r="AA401" s="83" t="s">
        <v>162</v>
      </c>
    </row>
    <row r="402" spans="1:27" ht="15" x14ac:dyDescent="0.25">
      <c r="A402" s="34" t="str">
        <f t="shared" si="71"/>
        <v>2010</v>
      </c>
      <c r="B402" s="34" t="str">
        <f t="shared" si="66"/>
        <v>289</v>
      </c>
      <c r="C402" s="34" t="str">
        <f t="shared" si="67"/>
        <v>1/1/2010</v>
      </c>
      <c r="D402" s="34">
        <f t="shared" si="68"/>
        <v>40179</v>
      </c>
      <c r="E402" s="34">
        <f t="shared" si="69"/>
        <v>40467</v>
      </c>
      <c r="F402" s="40">
        <f t="shared" si="70"/>
        <v>40467</v>
      </c>
      <c r="G402" s="40">
        <f t="shared" si="72"/>
        <v>40467</v>
      </c>
      <c r="H402" s="114" t="s">
        <v>1368</v>
      </c>
      <c r="I402" s="114"/>
      <c r="J402" s="65" t="s">
        <v>1099</v>
      </c>
      <c r="K402" s="114" t="s">
        <v>37</v>
      </c>
      <c r="L402" s="114"/>
      <c r="M402" s="114"/>
      <c r="N402" s="114"/>
      <c r="O402" s="114"/>
      <c r="P402" s="114"/>
      <c r="Q402" s="114"/>
      <c r="R402" s="114"/>
      <c r="S402" s="114"/>
      <c r="T402" s="114"/>
      <c r="U402" s="114"/>
      <c r="V402" s="114"/>
      <c r="W402" s="114"/>
      <c r="X402" s="114" t="s">
        <v>37</v>
      </c>
      <c r="Y402" s="114"/>
      <c r="Z402" s="114"/>
      <c r="AA402" s="65" t="s">
        <v>1824</v>
      </c>
    </row>
    <row r="403" spans="1:27" ht="15" x14ac:dyDescent="0.25">
      <c r="A403" s="34" t="str">
        <f t="shared" si="71"/>
        <v>2010</v>
      </c>
      <c r="B403" s="34" t="str">
        <f t="shared" si="66"/>
        <v>300</v>
      </c>
      <c r="C403" s="34" t="str">
        <f t="shared" si="67"/>
        <v>1/1/2010</v>
      </c>
      <c r="D403" s="34">
        <f t="shared" si="68"/>
        <v>40179</v>
      </c>
      <c r="E403" s="34">
        <f t="shared" si="69"/>
        <v>40478</v>
      </c>
      <c r="F403" s="40">
        <f t="shared" si="70"/>
        <v>40478</v>
      </c>
      <c r="G403" s="40">
        <f t="shared" si="72"/>
        <v>40478</v>
      </c>
      <c r="H403" s="68" t="s">
        <v>2045</v>
      </c>
      <c r="I403" s="117"/>
      <c r="J403" s="69" t="s">
        <v>773</v>
      </c>
      <c r="K403" s="68" t="s">
        <v>37</v>
      </c>
      <c r="L403" s="117"/>
      <c r="M403" s="117"/>
      <c r="N403" s="117"/>
      <c r="O403" s="117"/>
      <c r="P403" s="117"/>
      <c r="Q403" s="117"/>
      <c r="R403" s="117"/>
      <c r="S403" s="117"/>
      <c r="T403" s="117"/>
      <c r="U403" s="117"/>
      <c r="V403" s="117"/>
      <c r="W403" s="117"/>
      <c r="X403" s="68"/>
      <c r="Y403" s="117"/>
      <c r="Z403" s="117"/>
      <c r="AA403" s="83"/>
    </row>
    <row r="404" spans="1:27" ht="15" x14ac:dyDescent="0.25">
      <c r="A404" s="114" t="str">
        <f t="shared" si="71"/>
        <v>2010</v>
      </c>
      <c r="B404" s="114" t="str">
        <f t="shared" si="66"/>
        <v>301</v>
      </c>
      <c r="C404" s="114" t="str">
        <f t="shared" si="67"/>
        <v>1/1/2010</v>
      </c>
      <c r="D404" s="114">
        <f t="shared" si="68"/>
        <v>40179</v>
      </c>
      <c r="E404" s="114">
        <f t="shared" si="69"/>
        <v>40479</v>
      </c>
      <c r="F404" s="62">
        <f t="shared" si="70"/>
        <v>40479</v>
      </c>
      <c r="G404" s="62">
        <f t="shared" si="72"/>
        <v>40479</v>
      </c>
      <c r="H404" s="116" t="s">
        <v>1636</v>
      </c>
      <c r="I404" s="114" t="s">
        <v>1637</v>
      </c>
      <c r="J404" s="64" t="s">
        <v>151</v>
      </c>
      <c r="K404" s="116" t="s">
        <v>37</v>
      </c>
      <c r="L404" s="114"/>
      <c r="M404" s="114"/>
      <c r="N404" s="114"/>
      <c r="O404" s="114"/>
      <c r="P404" s="114" t="s">
        <v>37</v>
      </c>
      <c r="Q404" s="114" t="s">
        <v>37</v>
      </c>
      <c r="R404" s="114"/>
      <c r="S404" s="114" t="s">
        <v>37</v>
      </c>
      <c r="T404" s="114"/>
      <c r="U404" s="114"/>
      <c r="V404" s="114"/>
      <c r="W404" s="114"/>
      <c r="X404" s="116"/>
      <c r="Y404" s="114" t="s">
        <v>37</v>
      </c>
      <c r="Z404" s="114"/>
      <c r="AA404" s="72" t="s">
        <v>1665</v>
      </c>
    </row>
    <row r="405" spans="1:27" ht="15" x14ac:dyDescent="0.25">
      <c r="A405" s="114" t="str">
        <f t="shared" si="71"/>
        <v>2010</v>
      </c>
      <c r="B405" s="114" t="str">
        <f t="shared" si="66"/>
        <v>315</v>
      </c>
      <c r="C405" s="114" t="str">
        <f t="shared" si="67"/>
        <v>1/1/2010</v>
      </c>
      <c r="D405" s="114">
        <f t="shared" si="68"/>
        <v>40179</v>
      </c>
      <c r="E405" s="114">
        <f t="shared" si="69"/>
        <v>40493</v>
      </c>
      <c r="F405" s="62">
        <f t="shared" si="70"/>
        <v>40493</v>
      </c>
      <c r="G405" s="62">
        <f t="shared" si="72"/>
        <v>40493</v>
      </c>
      <c r="H405" s="68" t="s">
        <v>2046</v>
      </c>
      <c r="I405" s="117"/>
      <c r="J405" s="69" t="s">
        <v>775</v>
      </c>
      <c r="K405" s="68" t="s">
        <v>37</v>
      </c>
      <c r="L405" s="117"/>
      <c r="M405" s="117"/>
      <c r="N405" s="117"/>
      <c r="O405" s="117"/>
      <c r="P405" s="117"/>
      <c r="Q405" s="117"/>
      <c r="R405" s="117"/>
      <c r="S405" s="117"/>
      <c r="T405" s="117"/>
      <c r="U405" s="117"/>
      <c r="V405" s="117"/>
      <c r="W405" s="117"/>
      <c r="X405" s="68"/>
      <c r="Y405" s="117"/>
      <c r="Z405" s="117"/>
      <c r="AA405" s="83"/>
    </row>
    <row r="406" spans="1:27" ht="15" x14ac:dyDescent="0.25">
      <c r="A406" s="114" t="str">
        <f t="shared" si="71"/>
        <v>2010</v>
      </c>
      <c r="B406" s="114" t="str">
        <f t="shared" si="66"/>
        <v>334</v>
      </c>
      <c r="C406" s="114" t="str">
        <f t="shared" si="67"/>
        <v>1/1/2010</v>
      </c>
      <c r="D406" s="114">
        <f t="shared" si="68"/>
        <v>40179</v>
      </c>
      <c r="E406" s="114">
        <f t="shared" si="69"/>
        <v>40512</v>
      </c>
      <c r="F406" s="62">
        <f t="shared" si="70"/>
        <v>40512</v>
      </c>
      <c r="G406" s="62">
        <f t="shared" si="72"/>
        <v>40512</v>
      </c>
      <c r="H406" s="68" t="s">
        <v>2047</v>
      </c>
      <c r="I406" s="117"/>
      <c r="J406" s="69" t="s">
        <v>779</v>
      </c>
      <c r="K406" s="68" t="s">
        <v>37</v>
      </c>
      <c r="L406" s="117"/>
      <c r="M406" s="117"/>
      <c r="N406" s="117"/>
      <c r="O406" s="117"/>
      <c r="P406" s="117"/>
      <c r="Q406" s="117"/>
      <c r="R406" s="117"/>
      <c r="S406" s="117"/>
      <c r="T406" s="117"/>
      <c r="U406" s="117"/>
      <c r="V406" s="117"/>
      <c r="W406" s="117"/>
      <c r="X406" s="68"/>
      <c r="Y406" s="117"/>
      <c r="Z406" s="117"/>
      <c r="AA406" s="83"/>
    </row>
    <row r="407" spans="1:27" ht="15" x14ac:dyDescent="0.25">
      <c r="A407" s="114" t="str">
        <f t="shared" si="71"/>
        <v>2010</v>
      </c>
      <c r="B407" s="114" t="str">
        <f t="shared" ref="B407:B430" si="73">MID(H407,6,3)</f>
        <v>348</v>
      </c>
      <c r="C407" s="114" t="str">
        <f t="shared" ref="C407:C430" si="74">"1/1/"&amp;A407</f>
        <v>1/1/2010</v>
      </c>
      <c r="D407" s="114">
        <f t="shared" ref="D407:D430" si="75">DATEVALUE(C407)</f>
        <v>40179</v>
      </c>
      <c r="E407" s="114">
        <f t="shared" ref="E407:E430" si="76">D407+B407-1</f>
        <v>40526</v>
      </c>
      <c r="F407" s="62">
        <f t="shared" ref="F407:F430" si="77">E407</f>
        <v>40526</v>
      </c>
      <c r="G407" s="62">
        <f t="shared" si="72"/>
        <v>40526</v>
      </c>
      <c r="H407" s="68" t="s">
        <v>2048</v>
      </c>
      <c r="I407" s="117"/>
      <c r="J407" s="69" t="s">
        <v>781</v>
      </c>
      <c r="K407" s="68" t="s">
        <v>37</v>
      </c>
      <c r="L407" s="117"/>
      <c r="M407" s="117"/>
      <c r="N407" s="117"/>
      <c r="O407" s="117"/>
      <c r="P407" s="117"/>
      <c r="Q407" s="117"/>
      <c r="R407" s="117"/>
      <c r="S407" s="117"/>
      <c r="T407" s="117"/>
      <c r="U407" s="117"/>
      <c r="V407" s="117"/>
      <c r="W407" s="117"/>
      <c r="X407" s="68"/>
      <c r="Y407" s="117"/>
      <c r="Z407" s="117"/>
      <c r="AA407" s="83"/>
    </row>
    <row r="408" spans="1:27" ht="15" x14ac:dyDescent="0.25">
      <c r="A408" s="34" t="str">
        <f t="shared" si="71"/>
        <v>2010</v>
      </c>
      <c r="B408" s="34" t="str">
        <f t="shared" si="73"/>
        <v>349</v>
      </c>
      <c r="C408" s="34" t="str">
        <f t="shared" si="74"/>
        <v>1/1/2010</v>
      </c>
      <c r="D408" s="34">
        <f t="shared" si="75"/>
        <v>40179</v>
      </c>
      <c r="E408" s="34">
        <f t="shared" si="76"/>
        <v>40527</v>
      </c>
      <c r="F408" s="40">
        <f t="shared" si="77"/>
        <v>40527</v>
      </c>
      <c r="G408" s="62">
        <f t="shared" si="72"/>
        <v>40527</v>
      </c>
      <c r="H408" s="116" t="s">
        <v>1638</v>
      </c>
      <c r="I408" s="114" t="s">
        <v>1639</v>
      </c>
      <c r="J408" s="64" t="s">
        <v>153</v>
      </c>
      <c r="K408" s="116" t="s">
        <v>37</v>
      </c>
      <c r="L408" s="114"/>
      <c r="M408" s="114"/>
      <c r="N408" s="114"/>
      <c r="O408" s="114"/>
      <c r="P408" s="114" t="s">
        <v>37</v>
      </c>
      <c r="Q408" s="114" t="s">
        <v>37</v>
      </c>
      <c r="R408" s="114"/>
      <c r="S408" s="114" t="s">
        <v>37</v>
      </c>
      <c r="T408" s="114"/>
      <c r="U408" s="114"/>
      <c r="V408" s="114"/>
      <c r="W408" s="114"/>
      <c r="X408" s="116"/>
      <c r="Y408" s="114" t="s">
        <v>37</v>
      </c>
      <c r="Z408" s="114"/>
      <c r="AA408" s="72" t="s">
        <v>1680</v>
      </c>
    </row>
    <row r="409" spans="1:27" ht="15.75" thickBot="1" x14ac:dyDescent="0.3">
      <c r="A409" s="34" t="str">
        <f t="shared" si="71"/>
        <v>2010</v>
      </c>
      <c r="B409" s="34" t="str">
        <f t="shared" si="73"/>
        <v>364</v>
      </c>
      <c r="C409" s="34" t="str">
        <f t="shared" si="74"/>
        <v>1/1/2010</v>
      </c>
      <c r="D409" s="34">
        <f t="shared" si="75"/>
        <v>40179</v>
      </c>
      <c r="E409" s="34">
        <f t="shared" si="76"/>
        <v>40542</v>
      </c>
      <c r="F409" s="40">
        <f t="shared" si="77"/>
        <v>40542</v>
      </c>
      <c r="G409" s="97">
        <f t="shared" si="72"/>
        <v>40542</v>
      </c>
      <c r="H409" s="56" t="s">
        <v>2166</v>
      </c>
      <c r="I409" s="80" t="s">
        <v>2166</v>
      </c>
      <c r="J409" s="82" t="s">
        <v>316</v>
      </c>
      <c r="K409" s="81"/>
      <c r="L409" s="80"/>
      <c r="M409" s="80"/>
      <c r="N409" s="80"/>
      <c r="O409" s="80" t="s">
        <v>37</v>
      </c>
      <c r="P409" s="80"/>
      <c r="Q409" s="80"/>
      <c r="R409" s="80"/>
      <c r="S409" s="80"/>
      <c r="T409" s="80"/>
      <c r="U409" s="80"/>
      <c r="V409" s="80"/>
      <c r="W409" s="80" t="s">
        <v>37</v>
      </c>
      <c r="X409" s="81"/>
      <c r="Y409" s="80"/>
      <c r="Z409" s="80"/>
      <c r="AA409" s="57"/>
    </row>
    <row r="410" spans="1:27" ht="15" x14ac:dyDescent="0.25">
      <c r="A410" s="34" t="str">
        <f t="shared" si="71"/>
        <v>2011</v>
      </c>
      <c r="B410" s="34" t="str">
        <f t="shared" si="73"/>
        <v>008</v>
      </c>
      <c r="C410" s="34" t="str">
        <f t="shared" si="74"/>
        <v>1/1/2011</v>
      </c>
      <c r="D410" s="34">
        <f t="shared" si="75"/>
        <v>40544</v>
      </c>
      <c r="E410" s="34">
        <f t="shared" si="76"/>
        <v>40551</v>
      </c>
      <c r="F410" s="40">
        <f t="shared" si="77"/>
        <v>40551</v>
      </c>
      <c r="G410" s="96">
        <f t="shared" si="72"/>
        <v>40551</v>
      </c>
      <c r="H410" s="89" t="s">
        <v>2062</v>
      </c>
      <c r="I410" s="89" t="s">
        <v>2065</v>
      </c>
      <c r="J410" s="102" t="s">
        <v>215</v>
      </c>
      <c r="K410" s="89"/>
      <c r="L410" s="89" t="s">
        <v>37</v>
      </c>
      <c r="M410" s="89" t="s">
        <v>37</v>
      </c>
      <c r="N410" s="89"/>
      <c r="O410" s="89"/>
      <c r="P410" s="89"/>
      <c r="Q410" s="89"/>
      <c r="R410" s="89"/>
      <c r="S410" s="89"/>
      <c r="T410" s="89"/>
      <c r="U410" s="89"/>
      <c r="V410" s="89" t="s">
        <v>37</v>
      </c>
      <c r="W410" s="89"/>
      <c r="X410" s="89"/>
      <c r="Y410" s="89"/>
      <c r="Z410" s="89"/>
      <c r="AA410" s="102" t="s">
        <v>2078</v>
      </c>
    </row>
    <row r="411" spans="1:27" ht="15" x14ac:dyDescent="0.25">
      <c r="A411" s="34" t="str">
        <f t="shared" si="71"/>
        <v>2011</v>
      </c>
      <c r="B411" s="34" t="str">
        <f t="shared" si="73"/>
        <v>008</v>
      </c>
      <c r="C411" s="34" t="str">
        <f t="shared" si="74"/>
        <v>1/1/2011</v>
      </c>
      <c r="D411" s="34">
        <f t="shared" si="75"/>
        <v>40544</v>
      </c>
      <c r="E411" s="34">
        <f t="shared" si="76"/>
        <v>40551</v>
      </c>
      <c r="F411" s="40">
        <f t="shared" si="77"/>
        <v>40551</v>
      </c>
      <c r="G411" s="62">
        <f t="shared" si="72"/>
        <v>40551</v>
      </c>
      <c r="H411" s="117" t="s">
        <v>2062</v>
      </c>
      <c r="I411" s="117" t="s">
        <v>2081</v>
      </c>
      <c r="J411" s="69" t="s">
        <v>2066</v>
      </c>
      <c r="K411" s="68"/>
      <c r="L411" s="117" t="s">
        <v>37</v>
      </c>
      <c r="M411" s="117"/>
      <c r="N411" s="117"/>
      <c r="O411" s="117"/>
      <c r="P411" s="117"/>
      <c r="Q411" s="117"/>
      <c r="R411" s="117"/>
      <c r="S411" s="117"/>
      <c r="T411" s="117"/>
      <c r="U411" s="117"/>
      <c r="V411" s="117"/>
      <c r="W411" s="117"/>
      <c r="X411" s="68"/>
      <c r="Y411" s="117"/>
      <c r="Z411" s="117"/>
      <c r="AA411" s="86" t="s">
        <v>2079</v>
      </c>
    </row>
    <row r="412" spans="1:27" ht="15" x14ac:dyDescent="0.25">
      <c r="A412" s="114" t="str">
        <f t="shared" si="71"/>
        <v>2011</v>
      </c>
      <c r="B412" s="114" t="str">
        <f t="shared" si="73"/>
        <v>008</v>
      </c>
      <c r="C412" s="114" t="str">
        <f t="shared" si="74"/>
        <v>1/1/2011</v>
      </c>
      <c r="D412" s="114">
        <f t="shared" si="75"/>
        <v>40544</v>
      </c>
      <c r="E412" s="114">
        <f t="shared" si="76"/>
        <v>40551</v>
      </c>
      <c r="F412" s="62">
        <f t="shared" si="77"/>
        <v>40551</v>
      </c>
      <c r="G412" s="30">
        <f t="shared" si="72"/>
        <v>40551</v>
      </c>
      <c r="H412" s="117" t="s">
        <v>2062</v>
      </c>
      <c r="I412" s="117" t="s">
        <v>2082</v>
      </c>
      <c r="J412" s="65" t="s">
        <v>2068</v>
      </c>
      <c r="K412" s="114"/>
      <c r="L412" s="114" t="s">
        <v>37</v>
      </c>
      <c r="M412" s="114"/>
      <c r="N412" s="114"/>
      <c r="O412" s="114"/>
      <c r="P412" s="114"/>
      <c r="Q412" s="114"/>
      <c r="R412" s="114"/>
      <c r="S412" s="114"/>
      <c r="T412" s="114"/>
      <c r="U412" s="114"/>
      <c r="V412" s="114"/>
      <c r="W412" s="114"/>
      <c r="X412" s="114"/>
      <c r="Y412" s="114"/>
      <c r="Z412" s="114"/>
      <c r="AA412" s="86" t="s">
        <v>2079</v>
      </c>
    </row>
    <row r="413" spans="1:27" ht="15" x14ac:dyDescent="0.25">
      <c r="A413" s="114" t="str">
        <f t="shared" si="71"/>
        <v>2011</v>
      </c>
      <c r="B413" s="114" t="str">
        <f t="shared" si="73"/>
        <v>008</v>
      </c>
      <c r="C413" s="114" t="str">
        <f t="shared" si="74"/>
        <v>1/1/2011</v>
      </c>
      <c r="D413" s="114">
        <f t="shared" si="75"/>
        <v>40544</v>
      </c>
      <c r="E413" s="114">
        <f t="shared" si="76"/>
        <v>40551</v>
      </c>
      <c r="F413" s="62">
        <f t="shared" si="77"/>
        <v>40551</v>
      </c>
      <c r="G413" s="62">
        <f t="shared" si="72"/>
        <v>40551</v>
      </c>
      <c r="H413" s="117" t="s">
        <v>2062</v>
      </c>
      <c r="I413" s="117" t="s">
        <v>2083</v>
      </c>
      <c r="J413" s="65" t="s">
        <v>2070</v>
      </c>
      <c r="K413" s="114"/>
      <c r="L413" s="114" t="s">
        <v>37</v>
      </c>
      <c r="M413" s="114"/>
      <c r="N413" s="114"/>
      <c r="O413" s="114"/>
      <c r="P413" s="114"/>
      <c r="Q413" s="114"/>
      <c r="R413" s="114"/>
      <c r="S413" s="114"/>
      <c r="T413" s="114"/>
      <c r="U413" s="114"/>
      <c r="V413" s="114" t="s">
        <v>37</v>
      </c>
      <c r="W413" s="114"/>
      <c r="X413" s="114"/>
      <c r="Y413" s="114"/>
      <c r="Z413" s="114"/>
      <c r="AA413" s="86" t="s">
        <v>2079</v>
      </c>
    </row>
    <row r="414" spans="1:27" ht="15" x14ac:dyDescent="0.25">
      <c r="A414" s="114" t="str">
        <f t="shared" si="71"/>
        <v>2011</v>
      </c>
      <c r="B414" s="114" t="str">
        <f t="shared" si="73"/>
        <v>008</v>
      </c>
      <c r="C414" s="114" t="str">
        <f t="shared" si="74"/>
        <v>1/1/2011</v>
      </c>
      <c r="D414" s="114">
        <f t="shared" si="75"/>
        <v>40544</v>
      </c>
      <c r="E414" s="114">
        <f t="shared" si="76"/>
        <v>40551</v>
      </c>
      <c r="F414" s="62">
        <f t="shared" si="77"/>
        <v>40551</v>
      </c>
      <c r="G414" s="62">
        <f t="shared" si="72"/>
        <v>40551</v>
      </c>
      <c r="H414" s="117" t="s">
        <v>2062</v>
      </c>
      <c r="I414" s="117" t="s">
        <v>2084</v>
      </c>
      <c r="J414" s="69" t="s">
        <v>1079</v>
      </c>
      <c r="K414" s="68"/>
      <c r="L414" s="117"/>
      <c r="M414" s="117" t="s">
        <v>37</v>
      </c>
      <c r="N414" s="117"/>
      <c r="O414" s="117"/>
      <c r="P414" s="117"/>
      <c r="Q414" s="117"/>
      <c r="R414" s="117"/>
      <c r="S414" s="117"/>
      <c r="T414" s="117"/>
      <c r="U414" s="117"/>
      <c r="V414" s="117" t="s">
        <v>37</v>
      </c>
      <c r="W414" s="117"/>
      <c r="X414" s="68"/>
      <c r="Y414" s="117"/>
      <c r="Z414" s="117"/>
      <c r="AA414" s="86" t="s">
        <v>2079</v>
      </c>
    </row>
    <row r="415" spans="1:27" ht="15" x14ac:dyDescent="0.25">
      <c r="A415" s="114" t="str">
        <f t="shared" si="71"/>
        <v>2011</v>
      </c>
      <c r="B415" s="114" t="str">
        <f t="shared" si="73"/>
        <v>008</v>
      </c>
      <c r="C415" s="114" t="str">
        <f t="shared" si="74"/>
        <v>1/1/2011</v>
      </c>
      <c r="D415" s="114">
        <f t="shared" si="75"/>
        <v>40544</v>
      </c>
      <c r="E415" s="114">
        <f t="shared" si="76"/>
        <v>40551</v>
      </c>
      <c r="F415" s="62">
        <f t="shared" si="77"/>
        <v>40551</v>
      </c>
      <c r="G415" s="62">
        <f t="shared" si="72"/>
        <v>40551</v>
      </c>
      <c r="H415" s="66" t="s">
        <v>2167</v>
      </c>
      <c r="I415" s="114" t="s">
        <v>2081</v>
      </c>
      <c r="J415" s="64" t="s">
        <v>1231</v>
      </c>
      <c r="K415" s="116"/>
      <c r="L415" s="114" t="s">
        <v>37</v>
      </c>
      <c r="M415" s="114" t="s">
        <v>37</v>
      </c>
      <c r="N415" s="114"/>
      <c r="O415" s="114"/>
      <c r="P415" s="114"/>
      <c r="Q415" s="114"/>
      <c r="R415" s="114"/>
      <c r="S415" s="114"/>
      <c r="T415" s="114"/>
      <c r="U415" s="114"/>
      <c r="V415" s="114"/>
      <c r="W415" s="114" t="s">
        <v>37</v>
      </c>
      <c r="X415" s="116"/>
      <c r="Y415" s="114"/>
      <c r="Z415" s="114"/>
      <c r="AA415" s="67"/>
    </row>
    <row r="416" spans="1:27" ht="15" x14ac:dyDescent="0.25">
      <c r="A416" s="114" t="str">
        <f t="shared" si="71"/>
        <v>2011</v>
      </c>
      <c r="B416" s="114" t="str">
        <f t="shared" si="73"/>
        <v>008</v>
      </c>
      <c r="C416" s="114" t="str">
        <f t="shared" si="74"/>
        <v>1/1/2011</v>
      </c>
      <c r="D416" s="114">
        <f t="shared" si="75"/>
        <v>40544</v>
      </c>
      <c r="E416" s="114">
        <f t="shared" si="76"/>
        <v>40551</v>
      </c>
      <c r="F416" s="62">
        <f t="shared" si="77"/>
        <v>40551</v>
      </c>
      <c r="G416" s="62">
        <f t="shared" si="72"/>
        <v>40551</v>
      </c>
      <c r="H416" s="66" t="s">
        <v>2167</v>
      </c>
      <c r="I416" s="114" t="s">
        <v>2081</v>
      </c>
      <c r="J416" s="64" t="s">
        <v>1233</v>
      </c>
      <c r="K416" s="116"/>
      <c r="L416" s="114"/>
      <c r="M416" s="114"/>
      <c r="N416" s="114"/>
      <c r="O416" s="114" t="s">
        <v>37</v>
      </c>
      <c r="P416" s="114"/>
      <c r="Q416" s="114"/>
      <c r="R416" s="114"/>
      <c r="S416" s="114"/>
      <c r="T416" s="114"/>
      <c r="U416" s="114"/>
      <c r="V416" s="114"/>
      <c r="W416" s="114" t="s">
        <v>37</v>
      </c>
      <c r="X416" s="116"/>
      <c r="Y416" s="114"/>
      <c r="Z416" s="114"/>
      <c r="AA416" s="67"/>
    </row>
    <row r="417" spans="1:27" ht="15" x14ac:dyDescent="0.25">
      <c r="A417" s="20" t="str">
        <f t="shared" si="71"/>
        <v>2011</v>
      </c>
      <c r="B417" s="20" t="str">
        <f t="shared" si="73"/>
        <v>010</v>
      </c>
      <c r="C417" s="20" t="str">
        <f t="shared" si="74"/>
        <v>1/1/2011</v>
      </c>
      <c r="D417" s="20">
        <f t="shared" si="75"/>
        <v>40544</v>
      </c>
      <c r="E417" s="20">
        <f t="shared" si="76"/>
        <v>40553</v>
      </c>
      <c r="F417" s="30">
        <f t="shared" si="77"/>
        <v>40553</v>
      </c>
      <c r="G417" s="30">
        <f t="shared" si="72"/>
        <v>40553</v>
      </c>
      <c r="H417" s="117" t="s">
        <v>2081</v>
      </c>
      <c r="I417" s="68" t="s">
        <v>3385</v>
      </c>
      <c r="J417" s="86" t="s">
        <v>2067</v>
      </c>
      <c r="K417" s="117"/>
      <c r="L417" s="117" t="s">
        <v>37</v>
      </c>
      <c r="M417" s="117"/>
      <c r="N417" s="117"/>
      <c r="O417" s="117"/>
      <c r="P417" s="117"/>
      <c r="Q417" s="117"/>
      <c r="R417" s="117"/>
      <c r="S417" s="117"/>
      <c r="T417" s="117"/>
      <c r="U417" s="117"/>
      <c r="V417" s="117"/>
      <c r="W417" s="117"/>
      <c r="X417" s="117"/>
      <c r="Y417" s="117"/>
      <c r="Z417" s="117"/>
      <c r="AA417" s="86" t="s">
        <v>2080</v>
      </c>
    </row>
    <row r="418" spans="1:27" ht="15" x14ac:dyDescent="0.25">
      <c r="A418" s="20" t="str">
        <f t="shared" si="71"/>
        <v>2011</v>
      </c>
      <c r="B418" s="20" t="str">
        <f t="shared" si="73"/>
        <v>011</v>
      </c>
      <c r="C418" s="20" t="str">
        <f t="shared" si="74"/>
        <v>1/1/2011</v>
      </c>
      <c r="D418" s="20">
        <f t="shared" si="75"/>
        <v>40544</v>
      </c>
      <c r="E418" s="20">
        <f t="shared" si="76"/>
        <v>40554</v>
      </c>
      <c r="F418" s="30">
        <f t="shared" si="77"/>
        <v>40554</v>
      </c>
      <c r="G418" s="62">
        <f t="shared" si="72"/>
        <v>40554</v>
      </c>
      <c r="H418" s="117" t="s">
        <v>2083</v>
      </c>
      <c r="I418" s="68" t="s">
        <v>3385</v>
      </c>
      <c r="J418" s="86" t="s">
        <v>2071</v>
      </c>
      <c r="K418" s="117"/>
      <c r="L418" s="117" t="s">
        <v>37</v>
      </c>
      <c r="M418" s="117"/>
      <c r="N418" s="117"/>
      <c r="O418" s="117"/>
      <c r="P418" s="117"/>
      <c r="Q418" s="117"/>
      <c r="R418" s="117"/>
      <c r="S418" s="117"/>
      <c r="T418" s="117"/>
      <c r="U418" s="117"/>
      <c r="V418" s="117"/>
      <c r="W418" s="117"/>
      <c r="X418" s="117"/>
      <c r="Y418" s="117"/>
      <c r="Z418" s="117"/>
      <c r="AA418" s="86" t="s">
        <v>2080</v>
      </c>
    </row>
    <row r="419" spans="1:27" ht="15" x14ac:dyDescent="0.25">
      <c r="A419" s="34" t="str">
        <f t="shared" si="71"/>
        <v>2011</v>
      </c>
      <c r="B419" s="34" t="str">
        <f t="shared" si="73"/>
        <v>011</v>
      </c>
      <c r="C419" s="34" t="str">
        <f t="shared" si="74"/>
        <v>1/1/2011</v>
      </c>
      <c r="D419" s="34">
        <f t="shared" si="75"/>
        <v>40544</v>
      </c>
      <c r="E419" s="34">
        <f t="shared" si="76"/>
        <v>40554</v>
      </c>
      <c r="F419" s="40">
        <f t="shared" si="77"/>
        <v>40554</v>
      </c>
      <c r="G419" s="62">
        <f t="shared" si="72"/>
        <v>40554</v>
      </c>
      <c r="H419" s="117" t="s">
        <v>2084</v>
      </c>
      <c r="I419" s="68" t="s">
        <v>3385</v>
      </c>
      <c r="J419" s="86" t="s">
        <v>1080</v>
      </c>
      <c r="K419" s="117"/>
      <c r="L419" s="117"/>
      <c r="M419" s="117" t="s">
        <v>37</v>
      </c>
      <c r="N419" s="117"/>
      <c r="O419" s="117"/>
      <c r="P419" s="117"/>
      <c r="Q419" s="117"/>
      <c r="R419" s="117"/>
      <c r="S419" s="117"/>
      <c r="T419" s="117"/>
      <c r="U419" s="117"/>
      <c r="V419" s="117"/>
      <c r="W419" s="117"/>
      <c r="X419" s="117"/>
      <c r="Y419" s="117"/>
      <c r="Z419" s="117"/>
      <c r="AA419" s="86" t="s">
        <v>2080</v>
      </c>
    </row>
    <row r="420" spans="1:27" ht="15" x14ac:dyDescent="0.25">
      <c r="A420" s="34" t="str">
        <f t="shared" si="71"/>
        <v>2011</v>
      </c>
      <c r="B420" s="34" t="str">
        <f t="shared" si="73"/>
        <v>011</v>
      </c>
      <c r="C420" s="34" t="str">
        <f t="shared" si="74"/>
        <v>1/1/2011</v>
      </c>
      <c r="D420" s="34">
        <f t="shared" si="75"/>
        <v>40544</v>
      </c>
      <c r="E420" s="34">
        <f t="shared" si="76"/>
        <v>40554</v>
      </c>
      <c r="F420" s="40">
        <f t="shared" si="77"/>
        <v>40554</v>
      </c>
      <c r="G420" s="30">
        <f t="shared" si="72"/>
        <v>40554</v>
      </c>
      <c r="H420" s="117" t="s">
        <v>2082</v>
      </c>
      <c r="I420" s="68" t="s">
        <v>3385</v>
      </c>
      <c r="J420" s="86" t="s">
        <v>2069</v>
      </c>
      <c r="K420" s="117"/>
      <c r="L420" s="117" t="s">
        <v>37</v>
      </c>
      <c r="M420" s="117"/>
      <c r="N420" s="117"/>
      <c r="O420" s="117"/>
      <c r="P420" s="117"/>
      <c r="Q420" s="117"/>
      <c r="R420" s="117"/>
      <c r="S420" s="117"/>
      <c r="T420" s="117"/>
      <c r="U420" s="117"/>
      <c r="V420" s="117"/>
      <c r="W420" s="117"/>
      <c r="X420" s="117"/>
      <c r="Y420" s="117"/>
      <c r="Z420" s="117"/>
      <c r="AA420" s="86" t="s">
        <v>2080</v>
      </c>
    </row>
    <row r="421" spans="1:27" ht="15" x14ac:dyDescent="0.25">
      <c r="A421" s="114" t="str">
        <f t="shared" si="71"/>
        <v>2011</v>
      </c>
      <c r="B421" s="114" t="str">
        <f t="shared" si="73"/>
        <v>012</v>
      </c>
      <c r="C421" s="114" t="str">
        <f t="shared" si="74"/>
        <v>1/1/2011</v>
      </c>
      <c r="D421" s="114">
        <f t="shared" si="75"/>
        <v>40544</v>
      </c>
      <c r="E421" s="114">
        <f t="shared" si="76"/>
        <v>40555</v>
      </c>
      <c r="F421" s="62">
        <f t="shared" si="77"/>
        <v>40555</v>
      </c>
      <c r="G421" s="30">
        <f t="shared" si="72"/>
        <v>40555</v>
      </c>
      <c r="H421" s="116" t="s">
        <v>2063</v>
      </c>
      <c r="I421" s="114" t="s">
        <v>2064</v>
      </c>
      <c r="J421" s="64" t="s">
        <v>187</v>
      </c>
      <c r="K421" s="116" t="s">
        <v>37</v>
      </c>
      <c r="L421" s="114"/>
      <c r="M421" s="114"/>
      <c r="N421" s="114"/>
      <c r="O421" s="114"/>
      <c r="P421" s="114" t="s">
        <v>37</v>
      </c>
      <c r="Q421" s="114"/>
      <c r="R421" s="114"/>
      <c r="S421" s="114"/>
      <c r="T421" s="114" t="s">
        <v>37</v>
      </c>
      <c r="U421" s="114"/>
      <c r="V421" s="114"/>
      <c r="W421" s="114"/>
      <c r="X421" s="116"/>
      <c r="Y421" s="114" t="s">
        <v>37</v>
      </c>
      <c r="Z421" s="114"/>
      <c r="AA421" s="86"/>
    </row>
    <row r="422" spans="1:27" ht="15" x14ac:dyDescent="0.25">
      <c r="A422" s="114" t="str">
        <f t="shared" si="71"/>
        <v>2011</v>
      </c>
      <c r="B422" s="114" t="str">
        <f t="shared" si="73"/>
        <v>013</v>
      </c>
      <c r="C422" s="114" t="str">
        <f t="shared" si="74"/>
        <v>1/1/2011</v>
      </c>
      <c r="D422" s="114">
        <f t="shared" si="75"/>
        <v>40544</v>
      </c>
      <c r="E422" s="114">
        <f t="shared" si="76"/>
        <v>40556</v>
      </c>
      <c r="F422" s="62">
        <f t="shared" si="77"/>
        <v>40556</v>
      </c>
      <c r="G422" s="40">
        <f t="shared" si="72"/>
        <v>40556</v>
      </c>
      <c r="H422" s="87" t="s">
        <v>2169</v>
      </c>
      <c r="I422" s="117" t="s">
        <v>2169</v>
      </c>
      <c r="J422" s="69" t="s">
        <v>2170</v>
      </c>
      <c r="K422" s="68"/>
      <c r="L422" s="117"/>
      <c r="M422" s="117"/>
      <c r="N422" s="117" t="s">
        <v>37</v>
      </c>
      <c r="O422" s="117"/>
      <c r="P422" s="117"/>
      <c r="Q422" s="117"/>
      <c r="R422" s="117"/>
      <c r="S422" s="117"/>
      <c r="T422" s="117"/>
      <c r="U422" s="117"/>
      <c r="V422" s="117"/>
      <c r="W422" s="117" t="s">
        <v>37</v>
      </c>
      <c r="X422" s="68"/>
      <c r="Y422" s="117"/>
      <c r="Z422" s="117"/>
      <c r="AA422" s="85"/>
    </row>
    <row r="423" spans="1:27" ht="15" x14ac:dyDescent="0.25">
      <c r="A423" s="52" t="str">
        <f t="shared" si="71"/>
        <v>2011</v>
      </c>
      <c r="B423" s="52" t="str">
        <f t="shared" si="73"/>
        <v>022</v>
      </c>
      <c r="C423" s="52" t="str">
        <f t="shared" si="74"/>
        <v>1/1/2011</v>
      </c>
      <c r="D423" s="52">
        <f t="shared" si="75"/>
        <v>40544</v>
      </c>
      <c r="E423" s="52">
        <f t="shared" si="76"/>
        <v>40565</v>
      </c>
      <c r="F423" s="53">
        <f t="shared" si="77"/>
        <v>40565</v>
      </c>
      <c r="G423" s="30">
        <f t="shared" si="72"/>
        <v>40565</v>
      </c>
      <c r="H423" s="114" t="s">
        <v>1404</v>
      </c>
      <c r="I423" s="98"/>
      <c r="J423" s="65" t="s">
        <v>1112</v>
      </c>
      <c r="K423" s="114" t="s">
        <v>37</v>
      </c>
      <c r="L423" s="114"/>
      <c r="M423" s="114"/>
      <c r="N423" s="114"/>
      <c r="O423" s="114"/>
      <c r="P423" s="114"/>
      <c r="Q423" s="114"/>
      <c r="R423" s="114"/>
      <c r="S423" s="114"/>
      <c r="T423" s="114"/>
      <c r="U423" s="114"/>
      <c r="V423" s="114"/>
      <c r="W423" s="114"/>
      <c r="X423" s="114" t="s">
        <v>37</v>
      </c>
      <c r="Y423" s="114"/>
      <c r="Z423" s="114"/>
      <c r="AA423" s="72"/>
    </row>
    <row r="424" spans="1:27" s="14" customFormat="1" ht="15" x14ac:dyDescent="0.25">
      <c r="A424" s="34" t="str">
        <f t="shared" si="71"/>
        <v>2011</v>
      </c>
      <c r="B424" s="34" t="str">
        <f t="shared" si="73"/>
        <v>027</v>
      </c>
      <c r="C424" s="34" t="str">
        <f t="shared" si="74"/>
        <v>1/1/2011</v>
      </c>
      <c r="D424" s="34">
        <f t="shared" si="75"/>
        <v>40544</v>
      </c>
      <c r="E424" s="34">
        <f t="shared" si="76"/>
        <v>40570</v>
      </c>
      <c r="F424" s="40">
        <f t="shared" si="77"/>
        <v>40570</v>
      </c>
      <c r="G424" s="40">
        <f t="shared" si="72"/>
        <v>40570</v>
      </c>
      <c r="H424" s="116" t="s">
        <v>1640</v>
      </c>
      <c r="I424" s="114" t="s">
        <v>1641</v>
      </c>
      <c r="J424" s="64" t="s">
        <v>154</v>
      </c>
      <c r="K424" s="116" t="s">
        <v>37</v>
      </c>
      <c r="L424" s="114"/>
      <c r="M424" s="114"/>
      <c r="N424" s="114"/>
      <c r="O424" s="114"/>
      <c r="P424" s="114" t="s">
        <v>37</v>
      </c>
      <c r="Q424" s="114" t="s">
        <v>37</v>
      </c>
      <c r="R424" s="114"/>
      <c r="S424" s="114" t="s">
        <v>37</v>
      </c>
      <c r="T424" s="114"/>
      <c r="U424" s="114"/>
      <c r="V424" s="114"/>
      <c r="W424" s="114"/>
      <c r="X424" s="116"/>
      <c r="Y424" s="114" t="s">
        <v>37</v>
      </c>
      <c r="Z424" s="114"/>
      <c r="AA424" s="72" t="s">
        <v>1681</v>
      </c>
    </row>
    <row r="425" spans="1:27" ht="15" x14ac:dyDescent="0.25">
      <c r="A425" s="20" t="str">
        <f t="shared" si="71"/>
        <v>2011</v>
      </c>
      <c r="B425" s="20" t="str">
        <f t="shared" si="73"/>
        <v>037</v>
      </c>
      <c r="C425" s="20" t="str">
        <f t="shared" si="74"/>
        <v>1/1/2011</v>
      </c>
      <c r="D425" s="20">
        <f t="shared" si="75"/>
        <v>40544</v>
      </c>
      <c r="E425" s="20">
        <f t="shared" si="76"/>
        <v>40580</v>
      </c>
      <c r="F425" s="30">
        <f t="shared" si="77"/>
        <v>40580</v>
      </c>
      <c r="G425" s="62">
        <f t="shared" si="72"/>
        <v>40580</v>
      </c>
      <c r="H425" s="117" t="s">
        <v>818</v>
      </c>
      <c r="I425" s="117"/>
      <c r="J425" s="69" t="s">
        <v>916</v>
      </c>
      <c r="K425" s="68" t="s">
        <v>37</v>
      </c>
      <c r="L425" s="117"/>
      <c r="M425" s="117"/>
      <c r="N425" s="117"/>
      <c r="O425" s="117"/>
      <c r="P425" s="117"/>
      <c r="Q425" s="117"/>
      <c r="R425" s="117"/>
      <c r="S425" s="117"/>
      <c r="T425" s="117"/>
      <c r="U425" s="117"/>
      <c r="V425" s="117"/>
      <c r="W425" s="117"/>
      <c r="X425" s="68"/>
      <c r="Y425" s="117"/>
      <c r="Z425" s="117"/>
      <c r="AA425" s="83"/>
    </row>
    <row r="426" spans="1:27" ht="36" x14ac:dyDescent="0.25">
      <c r="A426" s="114" t="str">
        <f t="shared" si="71"/>
        <v>2011</v>
      </c>
      <c r="B426" s="114" t="str">
        <f t="shared" si="73"/>
        <v>039</v>
      </c>
      <c r="C426" s="114" t="str">
        <f t="shared" si="74"/>
        <v>1/1/2011</v>
      </c>
      <c r="D426" s="114">
        <f t="shared" si="75"/>
        <v>40544</v>
      </c>
      <c r="E426" s="114">
        <f t="shared" si="76"/>
        <v>40582</v>
      </c>
      <c r="F426" s="62">
        <f t="shared" si="77"/>
        <v>40582</v>
      </c>
      <c r="G426" s="40">
        <f t="shared" si="72"/>
        <v>40582</v>
      </c>
      <c r="H426" s="117" t="s">
        <v>2085</v>
      </c>
      <c r="I426" s="117" t="s">
        <v>2086</v>
      </c>
      <c r="J426" s="46" t="s">
        <v>234</v>
      </c>
      <c r="K426" s="45"/>
      <c r="L426" s="47"/>
      <c r="M426" s="47"/>
      <c r="N426" s="47" t="s">
        <v>37</v>
      </c>
      <c r="O426" s="47"/>
      <c r="P426" s="47"/>
      <c r="Q426" s="47" t="s">
        <v>37</v>
      </c>
      <c r="R426" s="47"/>
      <c r="S426" s="47"/>
      <c r="T426" s="47" t="s">
        <v>37</v>
      </c>
      <c r="U426" s="47"/>
      <c r="V426" s="47"/>
      <c r="W426" s="47"/>
      <c r="X426" s="45"/>
      <c r="Y426" s="47" t="s">
        <v>37</v>
      </c>
      <c r="Z426" s="47"/>
      <c r="AA426" s="72" t="s">
        <v>162</v>
      </c>
    </row>
    <row r="427" spans="1:27" ht="15" x14ac:dyDescent="0.25">
      <c r="A427" s="34" t="str">
        <f t="shared" si="71"/>
        <v>2011</v>
      </c>
      <c r="B427" s="34" t="str">
        <f t="shared" si="73"/>
        <v>061</v>
      </c>
      <c r="C427" s="34" t="str">
        <f t="shared" si="74"/>
        <v>1/1/2011</v>
      </c>
      <c r="D427" s="34">
        <f t="shared" si="75"/>
        <v>40544</v>
      </c>
      <c r="E427" s="34">
        <f t="shared" si="76"/>
        <v>40604</v>
      </c>
      <c r="F427" s="40">
        <f t="shared" si="77"/>
        <v>40604</v>
      </c>
      <c r="G427" s="40">
        <f t="shared" si="72"/>
        <v>40604</v>
      </c>
      <c r="H427" s="68" t="s">
        <v>2087</v>
      </c>
      <c r="I427" s="117"/>
      <c r="J427" s="69" t="s">
        <v>819</v>
      </c>
      <c r="K427" s="68" t="s">
        <v>37</v>
      </c>
      <c r="L427" s="117"/>
      <c r="M427" s="117"/>
      <c r="N427" s="117"/>
      <c r="O427" s="117"/>
      <c r="P427" s="117"/>
      <c r="Q427" s="117"/>
      <c r="R427" s="117"/>
      <c r="S427" s="117"/>
      <c r="T427" s="117"/>
      <c r="U427" s="117"/>
      <c r="V427" s="117"/>
      <c r="W427" s="117"/>
      <c r="X427" s="68"/>
      <c r="Y427" s="117"/>
      <c r="Z427" s="117"/>
      <c r="AA427" s="83" t="s">
        <v>820</v>
      </c>
    </row>
    <row r="428" spans="1:27" ht="15" x14ac:dyDescent="0.25">
      <c r="A428" s="34" t="str">
        <f t="shared" si="71"/>
        <v>2011</v>
      </c>
      <c r="B428" s="34" t="str">
        <f t="shared" si="73"/>
        <v>069</v>
      </c>
      <c r="C428" s="34" t="str">
        <f t="shared" si="74"/>
        <v>1/1/2011</v>
      </c>
      <c r="D428" s="34">
        <f t="shared" si="75"/>
        <v>40544</v>
      </c>
      <c r="E428" s="34">
        <f t="shared" si="76"/>
        <v>40612</v>
      </c>
      <c r="F428" s="40">
        <f t="shared" si="77"/>
        <v>40612</v>
      </c>
      <c r="G428" s="30">
        <f t="shared" si="72"/>
        <v>40612</v>
      </c>
      <c r="H428" s="116" t="s">
        <v>1642</v>
      </c>
      <c r="I428" s="114" t="s">
        <v>1643</v>
      </c>
      <c r="J428" s="64" t="s">
        <v>166</v>
      </c>
      <c r="K428" s="116" t="s">
        <v>37</v>
      </c>
      <c r="L428" s="114"/>
      <c r="M428" s="114"/>
      <c r="N428" s="114"/>
      <c r="O428" s="114"/>
      <c r="P428" s="114" t="s">
        <v>37</v>
      </c>
      <c r="Q428" s="114" t="s">
        <v>37</v>
      </c>
      <c r="R428" s="114"/>
      <c r="S428" s="114" t="s">
        <v>37</v>
      </c>
      <c r="T428" s="114"/>
      <c r="U428" s="114"/>
      <c r="V428" s="114"/>
      <c r="W428" s="114"/>
      <c r="X428" s="116"/>
      <c r="Y428" s="114" t="s">
        <v>37</v>
      </c>
      <c r="Z428" s="114"/>
      <c r="AA428" s="72" t="s">
        <v>567</v>
      </c>
    </row>
    <row r="429" spans="1:27" ht="15" x14ac:dyDescent="0.25">
      <c r="A429" s="114" t="str">
        <f t="shared" si="71"/>
        <v>2011</v>
      </c>
      <c r="B429" s="114" t="str">
        <f t="shared" si="73"/>
        <v>074</v>
      </c>
      <c r="C429" s="114" t="str">
        <f t="shared" si="74"/>
        <v>1/1/2011</v>
      </c>
      <c r="D429" s="114">
        <f t="shared" si="75"/>
        <v>40544</v>
      </c>
      <c r="E429" s="114">
        <f t="shared" si="76"/>
        <v>40617</v>
      </c>
      <c r="F429" s="62">
        <f t="shared" si="77"/>
        <v>40617</v>
      </c>
      <c r="G429" s="40">
        <f t="shared" si="72"/>
        <v>40617</v>
      </c>
      <c r="H429" s="68" t="s">
        <v>2088</v>
      </c>
      <c r="I429" s="117"/>
      <c r="J429" s="69" t="s">
        <v>825</v>
      </c>
      <c r="K429" s="68" t="s">
        <v>37</v>
      </c>
      <c r="L429" s="117"/>
      <c r="M429" s="117"/>
      <c r="N429" s="117"/>
      <c r="O429" s="117"/>
      <c r="P429" s="117"/>
      <c r="Q429" s="117"/>
      <c r="R429" s="117"/>
      <c r="S429" s="117"/>
      <c r="T429" s="117"/>
      <c r="U429" s="117"/>
      <c r="V429" s="117"/>
      <c r="W429" s="117"/>
      <c r="X429" s="68"/>
      <c r="Y429" s="117"/>
      <c r="Z429" s="117"/>
      <c r="AA429" s="83" t="s">
        <v>820</v>
      </c>
    </row>
    <row r="430" spans="1:27" ht="15" x14ac:dyDescent="0.25">
      <c r="A430" s="114" t="str">
        <f t="shared" si="71"/>
        <v>2011</v>
      </c>
      <c r="B430" s="114" t="str">
        <f t="shared" si="73"/>
        <v>110</v>
      </c>
      <c r="C430" s="114" t="str">
        <f t="shared" si="74"/>
        <v>1/1/2011</v>
      </c>
      <c r="D430" s="114">
        <f t="shared" si="75"/>
        <v>40544</v>
      </c>
      <c r="E430" s="114">
        <f t="shared" si="76"/>
        <v>40653</v>
      </c>
      <c r="F430" s="62">
        <f t="shared" si="77"/>
        <v>40653</v>
      </c>
      <c r="G430" s="62">
        <f t="shared" si="72"/>
        <v>40653</v>
      </c>
      <c r="H430" s="116" t="s">
        <v>1644</v>
      </c>
      <c r="I430" s="114" t="s">
        <v>1645</v>
      </c>
      <c r="J430" s="64" t="s">
        <v>170</v>
      </c>
      <c r="K430" s="116" t="s">
        <v>37</v>
      </c>
      <c r="L430" s="114"/>
      <c r="M430" s="114"/>
      <c r="N430" s="114"/>
      <c r="O430" s="114"/>
      <c r="P430" s="114" t="s">
        <v>37</v>
      </c>
      <c r="Q430" s="114" t="s">
        <v>37</v>
      </c>
      <c r="R430" s="114"/>
      <c r="S430" s="114" t="s">
        <v>37</v>
      </c>
      <c r="T430" s="114"/>
      <c r="U430" s="114"/>
      <c r="V430" s="114"/>
      <c r="W430" s="114"/>
      <c r="X430" s="116"/>
      <c r="Y430" s="114" t="s">
        <v>37</v>
      </c>
      <c r="Z430" s="114"/>
      <c r="AA430" s="72" t="s">
        <v>1682</v>
      </c>
    </row>
    <row r="431" spans="1:27" ht="24" x14ac:dyDescent="0.25">
      <c r="A431" s="34"/>
      <c r="B431" s="34"/>
      <c r="C431" s="34"/>
      <c r="D431" s="34"/>
      <c r="E431" s="34"/>
      <c r="F431" s="40"/>
      <c r="G431" s="40">
        <f t="shared" si="72"/>
        <v>40653</v>
      </c>
      <c r="H431" s="116" t="s">
        <v>2089</v>
      </c>
      <c r="I431" s="114"/>
      <c r="J431" s="64" t="s">
        <v>2090</v>
      </c>
      <c r="K431" s="116"/>
      <c r="L431" s="114" t="s">
        <v>37</v>
      </c>
      <c r="M431" s="114"/>
      <c r="N431" s="114"/>
      <c r="O431" s="114"/>
      <c r="P431" s="114"/>
      <c r="Q431" s="114"/>
      <c r="R431" s="114"/>
      <c r="S431" s="114"/>
      <c r="T431" s="114"/>
      <c r="U431" s="114"/>
      <c r="V431" s="114"/>
      <c r="W431" s="114"/>
      <c r="X431" s="116"/>
      <c r="Y431" s="114"/>
      <c r="Z431" s="114"/>
      <c r="AA431" s="72" t="s">
        <v>2180</v>
      </c>
    </row>
    <row r="432" spans="1:27" ht="15" x14ac:dyDescent="0.25">
      <c r="A432" s="34" t="str">
        <f t="shared" ref="A432:A439" si="78">LEFT(H432,4)</f>
        <v>2011</v>
      </c>
      <c r="B432" s="34" t="str">
        <f t="shared" ref="B432:B439" si="79">MID(H432,6,3)</f>
        <v>119</v>
      </c>
      <c r="C432" s="34" t="str">
        <f t="shared" ref="C432:C439" si="80">"1/1/"&amp;A432</f>
        <v>1/1/2011</v>
      </c>
      <c r="D432" s="34">
        <f t="shared" ref="D432:D439" si="81">DATEVALUE(C432)</f>
        <v>40544</v>
      </c>
      <c r="E432" s="34">
        <f t="shared" ref="E432:E439" si="82">D432+B432-1</f>
        <v>40662</v>
      </c>
      <c r="F432" s="40">
        <f t="shared" ref="F432:F439" si="83">E432</f>
        <v>40662</v>
      </c>
      <c r="G432" s="40">
        <f t="shared" si="72"/>
        <v>40662</v>
      </c>
      <c r="H432" s="114" t="s">
        <v>1369</v>
      </c>
      <c r="I432" s="114"/>
      <c r="J432" s="65" t="s">
        <v>1100</v>
      </c>
      <c r="K432" s="114" t="s">
        <v>37</v>
      </c>
      <c r="L432" s="114"/>
      <c r="M432" s="114"/>
      <c r="N432" s="114"/>
      <c r="O432" s="114"/>
      <c r="P432" s="114"/>
      <c r="Q432" s="114"/>
      <c r="R432" s="114"/>
      <c r="S432" s="114"/>
      <c r="T432" s="114"/>
      <c r="U432" s="114"/>
      <c r="V432" s="114"/>
      <c r="W432" s="114"/>
      <c r="X432" s="114" t="s">
        <v>37</v>
      </c>
      <c r="Y432" s="114"/>
      <c r="Z432" s="114"/>
      <c r="AA432" s="65" t="s">
        <v>1825</v>
      </c>
    </row>
    <row r="433" spans="1:27" ht="36" x14ac:dyDescent="0.25">
      <c r="A433" s="114" t="str">
        <f t="shared" si="78"/>
        <v>2011</v>
      </c>
      <c r="B433" s="114" t="str">
        <f t="shared" si="79"/>
        <v>123</v>
      </c>
      <c r="C433" s="114" t="str">
        <f t="shared" si="80"/>
        <v>1/1/2011</v>
      </c>
      <c r="D433" s="114">
        <f t="shared" si="81"/>
        <v>40544</v>
      </c>
      <c r="E433" s="114">
        <f t="shared" si="82"/>
        <v>40666</v>
      </c>
      <c r="F433" s="62">
        <f t="shared" si="83"/>
        <v>40666</v>
      </c>
      <c r="G433" s="40">
        <f t="shared" si="72"/>
        <v>40666</v>
      </c>
      <c r="H433" s="117" t="s">
        <v>2091</v>
      </c>
      <c r="I433" s="117" t="s">
        <v>2092</v>
      </c>
      <c r="J433" s="69" t="s">
        <v>2093</v>
      </c>
      <c r="K433" s="68"/>
      <c r="L433" s="117"/>
      <c r="M433" s="117"/>
      <c r="N433" s="117" t="s">
        <v>37</v>
      </c>
      <c r="O433" s="117"/>
      <c r="P433" s="117"/>
      <c r="Q433" s="117" t="s">
        <v>37</v>
      </c>
      <c r="R433" s="117"/>
      <c r="S433" s="117"/>
      <c r="T433" s="117" t="s">
        <v>37</v>
      </c>
      <c r="U433" s="117"/>
      <c r="V433" s="117"/>
      <c r="W433" s="117"/>
      <c r="X433" s="68"/>
      <c r="Y433" s="117" t="s">
        <v>37</v>
      </c>
      <c r="Z433" s="117"/>
      <c r="AA433" s="72" t="s">
        <v>162</v>
      </c>
    </row>
    <row r="434" spans="1:27" ht="15" x14ac:dyDescent="0.25">
      <c r="A434" s="114" t="str">
        <f t="shared" si="78"/>
        <v>2011</v>
      </c>
      <c r="B434" s="114" t="str">
        <f t="shared" si="79"/>
        <v>124</v>
      </c>
      <c r="C434" s="114" t="str">
        <f t="shared" si="80"/>
        <v>1/1/2011</v>
      </c>
      <c r="D434" s="114">
        <f t="shared" si="81"/>
        <v>40544</v>
      </c>
      <c r="E434" s="114">
        <f t="shared" si="82"/>
        <v>40667</v>
      </c>
      <c r="F434" s="62">
        <f t="shared" si="83"/>
        <v>40667</v>
      </c>
      <c r="G434" s="40">
        <f t="shared" si="72"/>
        <v>40667</v>
      </c>
      <c r="H434" s="66" t="s">
        <v>2095</v>
      </c>
      <c r="I434" s="114" t="s">
        <v>2096</v>
      </c>
      <c r="J434" s="64" t="s">
        <v>2288</v>
      </c>
      <c r="K434" s="116"/>
      <c r="L434" s="114"/>
      <c r="M434" s="114"/>
      <c r="N434" s="114" t="s">
        <v>37</v>
      </c>
      <c r="O434" s="114"/>
      <c r="P434" s="114"/>
      <c r="Q434" s="114" t="s">
        <v>37</v>
      </c>
      <c r="R434" s="114"/>
      <c r="S434" s="114"/>
      <c r="T434" s="114"/>
      <c r="U434" s="114"/>
      <c r="V434" s="114" t="s">
        <v>37</v>
      </c>
      <c r="W434" s="114"/>
      <c r="X434" s="116"/>
      <c r="Y434" s="114" t="s">
        <v>37</v>
      </c>
      <c r="Z434" s="114"/>
      <c r="AA434" s="67" t="s">
        <v>513</v>
      </c>
    </row>
    <row r="435" spans="1:27" ht="15" x14ac:dyDescent="0.25">
      <c r="A435" s="34" t="str">
        <f t="shared" si="78"/>
        <v>2011</v>
      </c>
      <c r="B435" s="34" t="str">
        <f t="shared" si="79"/>
        <v>124</v>
      </c>
      <c r="C435" s="34" t="str">
        <f t="shared" si="80"/>
        <v>1/1/2011</v>
      </c>
      <c r="D435" s="34">
        <f t="shared" si="81"/>
        <v>40544</v>
      </c>
      <c r="E435" s="34">
        <f t="shared" si="82"/>
        <v>40667</v>
      </c>
      <c r="F435" s="40">
        <f t="shared" si="83"/>
        <v>40667</v>
      </c>
      <c r="G435" s="62">
        <f t="shared" si="72"/>
        <v>40667</v>
      </c>
      <c r="H435" s="87" t="s">
        <v>2171</v>
      </c>
      <c r="I435" s="117" t="s">
        <v>2171</v>
      </c>
      <c r="J435" s="69" t="s">
        <v>689</v>
      </c>
      <c r="K435" s="68"/>
      <c r="L435" s="117"/>
      <c r="M435" s="117"/>
      <c r="N435" s="117" t="s">
        <v>37</v>
      </c>
      <c r="O435" s="117"/>
      <c r="P435" s="117"/>
      <c r="Q435" s="117"/>
      <c r="R435" s="117"/>
      <c r="S435" s="117"/>
      <c r="T435" s="117"/>
      <c r="U435" s="117"/>
      <c r="V435" s="117"/>
      <c r="W435" s="117" t="s">
        <v>37</v>
      </c>
      <c r="X435" s="68"/>
      <c r="Y435" s="117"/>
      <c r="Z435" s="117"/>
      <c r="AA435" s="85"/>
    </row>
    <row r="436" spans="1:27" ht="15" x14ac:dyDescent="0.25">
      <c r="A436" s="114" t="str">
        <f t="shared" si="78"/>
        <v>2011</v>
      </c>
      <c r="B436" s="114" t="str">
        <f t="shared" si="79"/>
        <v>124</v>
      </c>
      <c r="C436" s="114" t="str">
        <f t="shared" si="80"/>
        <v>1/1/2011</v>
      </c>
      <c r="D436" s="114">
        <f t="shared" si="81"/>
        <v>40544</v>
      </c>
      <c r="E436" s="114">
        <f t="shared" si="82"/>
        <v>40667</v>
      </c>
      <c r="F436" s="62">
        <f t="shared" si="83"/>
        <v>40667</v>
      </c>
      <c r="G436" s="62">
        <f t="shared" si="72"/>
        <v>40667</v>
      </c>
      <c r="H436" s="68" t="s">
        <v>2094</v>
      </c>
      <c r="I436" s="117"/>
      <c r="J436" s="69" t="s">
        <v>833</v>
      </c>
      <c r="K436" s="68" t="s">
        <v>37</v>
      </c>
      <c r="L436" s="117"/>
      <c r="M436" s="117"/>
      <c r="N436" s="117"/>
      <c r="O436" s="117"/>
      <c r="P436" s="117"/>
      <c r="Q436" s="117"/>
      <c r="R436" s="117"/>
      <c r="S436" s="117"/>
      <c r="T436" s="117"/>
      <c r="U436" s="117"/>
      <c r="V436" s="117"/>
      <c r="W436" s="117"/>
      <c r="X436" s="68"/>
      <c r="Y436" s="117"/>
      <c r="Z436" s="117"/>
      <c r="AA436" s="83" t="s">
        <v>836</v>
      </c>
    </row>
    <row r="437" spans="1:27" ht="15" x14ac:dyDescent="0.25">
      <c r="A437" s="114" t="str">
        <f t="shared" si="78"/>
        <v>2011</v>
      </c>
      <c r="B437" s="114" t="str">
        <f t="shared" si="79"/>
        <v>124</v>
      </c>
      <c r="C437" s="114" t="str">
        <f t="shared" si="80"/>
        <v>1/1/2011</v>
      </c>
      <c r="D437" s="114">
        <f t="shared" si="81"/>
        <v>40544</v>
      </c>
      <c r="E437" s="114">
        <f t="shared" si="82"/>
        <v>40667</v>
      </c>
      <c r="F437" s="62">
        <f t="shared" si="83"/>
        <v>40667</v>
      </c>
      <c r="G437" s="40">
        <f t="shared" si="72"/>
        <v>40667</v>
      </c>
      <c r="H437" s="87" t="s">
        <v>2172</v>
      </c>
      <c r="I437" s="117" t="s">
        <v>2173</v>
      </c>
      <c r="J437" s="69" t="s">
        <v>2164</v>
      </c>
      <c r="K437" s="68"/>
      <c r="L437" s="117"/>
      <c r="M437" s="117"/>
      <c r="N437" s="117" t="s">
        <v>37</v>
      </c>
      <c r="O437" s="117"/>
      <c r="P437" s="117"/>
      <c r="Q437" s="117"/>
      <c r="R437" s="117"/>
      <c r="S437" s="117"/>
      <c r="T437" s="117"/>
      <c r="U437" s="117"/>
      <c r="V437" s="117"/>
      <c r="W437" s="117" t="s">
        <v>37</v>
      </c>
      <c r="X437" s="68"/>
      <c r="Y437" s="117"/>
      <c r="Z437" s="117"/>
      <c r="AA437" s="85"/>
    </row>
    <row r="438" spans="1:27" ht="15" x14ac:dyDescent="0.25">
      <c r="A438" s="34" t="str">
        <f t="shared" si="78"/>
        <v>2011</v>
      </c>
      <c r="B438" s="34" t="str">
        <f t="shared" si="79"/>
        <v>129</v>
      </c>
      <c r="C438" s="34" t="str">
        <f t="shared" si="80"/>
        <v>1/1/2011</v>
      </c>
      <c r="D438" s="34">
        <f t="shared" si="81"/>
        <v>40544</v>
      </c>
      <c r="E438" s="34">
        <f t="shared" si="82"/>
        <v>40672</v>
      </c>
      <c r="F438" s="40">
        <f t="shared" si="83"/>
        <v>40672</v>
      </c>
      <c r="G438" s="30">
        <f t="shared" si="72"/>
        <v>40672</v>
      </c>
      <c r="H438" s="66" t="s">
        <v>2168</v>
      </c>
      <c r="I438" s="114" t="s">
        <v>2168</v>
      </c>
      <c r="J438" s="64" t="s">
        <v>791</v>
      </c>
      <c r="K438" s="116"/>
      <c r="L438" s="114" t="s">
        <v>37</v>
      </c>
      <c r="M438" s="114" t="s">
        <v>37</v>
      </c>
      <c r="N438" s="114"/>
      <c r="O438" s="114"/>
      <c r="P438" s="114"/>
      <c r="Q438" s="114"/>
      <c r="R438" s="114"/>
      <c r="S438" s="114"/>
      <c r="T438" s="114"/>
      <c r="U438" s="114"/>
      <c r="V438" s="114"/>
      <c r="W438" s="114" t="s">
        <v>37</v>
      </c>
      <c r="X438" s="116"/>
      <c r="Y438" s="114"/>
      <c r="Z438" s="114"/>
      <c r="AA438" s="67"/>
    </row>
    <row r="439" spans="1:27" ht="15" x14ac:dyDescent="0.25">
      <c r="A439" s="114" t="str">
        <f t="shared" si="78"/>
        <v>2011</v>
      </c>
      <c r="B439" s="114" t="str">
        <f t="shared" si="79"/>
        <v>129</v>
      </c>
      <c r="C439" s="114" t="str">
        <f t="shared" si="80"/>
        <v>1/1/2011</v>
      </c>
      <c r="D439" s="114">
        <f t="shared" si="81"/>
        <v>40544</v>
      </c>
      <c r="E439" s="114">
        <f t="shared" si="82"/>
        <v>40672</v>
      </c>
      <c r="F439" s="62">
        <f t="shared" si="83"/>
        <v>40672</v>
      </c>
      <c r="G439" s="30">
        <f t="shared" si="72"/>
        <v>40672</v>
      </c>
      <c r="H439" s="66" t="s">
        <v>2168</v>
      </c>
      <c r="I439" s="114" t="s">
        <v>2168</v>
      </c>
      <c r="J439" s="64" t="s">
        <v>316</v>
      </c>
      <c r="K439" s="116"/>
      <c r="L439" s="114"/>
      <c r="M439" s="114"/>
      <c r="N439" s="114"/>
      <c r="O439" s="114" t="s">
        <v>37</v>
      </c>
      <c r="P439" s="114"/>
      <c r="Q439" s="114"/>
      <c r="R439" s="114"/>
      <c r="S439" s="114"/>
      <c r="T439" s="114"/>
      <c r="U439" s="114"/>
      <c r="V439" s="114"/>
      <c r="W439" s="114" t="s">
        <v>37</v>
      </c>
      <c r="X439" s="116"/>
      <c r="Y439" s="114"/>
      <c r="Z439" s="114"/>
      <c r="AA439" s="67"/>
    </row>
    <row r="440" spans="1:27" ht="15" x14ac:dyDescent="0.25">
      <c r="A440" s="114"/>
      <c r="B440" s="114"/>
      <c r="C440" s="114"/>
      <c r="D440" s="114"/>
      <c r="E440" s="114"/>
      <c r="F440" s="62"/>
      <c r="G440" s="62">
        <f t="shared" si="72"/>
        <v>40672</v>
      </c>
      <c r="H440" s="66" t="s">
        <v>2097</v>
      </c>
      <c r="I440" s="114"/>
      <c r="J440" s="64" t="s">
        <v>2098</v>
      </c>
      <c r="K440" s="116"/>
      <c r="L440" s="114"/>
      <c r="M440" s="114"/>
      <c r="N440" s="114" t="s">
        <v>37</v>
      </c>
      <c r="O440" s="114"/>
      <c r="P440" s="114"/>
      <c r="Q440" s="114"/>
      <c r="R440" s="114"/>
      <c r="S440" s="114"/>
      <c r="T440" s="114"/>
      <c r="U440" s="114"/>
      <c r="V440" s="114"/>
      <c r="W440" s="114"/>
      <c r="X440" s="116"/>
      <c r="Y440" s="114"/>
      <c r="Z440" s="114"/>
      <c r="AA440" s="67" t="s">
        <v>2181</v>
      </c>
    </row>
    <row r="441" spans="1:27" ht="15" x14ac:dyDescent="0.25">
      <c r="A441" s="34" t="str">
        <f>LEFT(H441,4)</f>
        <v>2011</v>
      </c>
      <c r="B441" s="34" t="str">
        <f>MID(H441,6,3)</f>
        <v>136</v>
      </c>
      <c r="C441" s="34" t="str">
        <f>"1/1/"&amp;A441</f>
        <v>1/1/2011</v>
      </c>
      <c r="D441" s="34">
        <f>DATEVALUE(C441)</f>
        <v>40544</v>
      </c>
      <c r="E441" s="34">
        <f>D441+B441-1</f>
        <v>40679</v>
      </c>
      <c r="F441" s="40">
        <f>E441</f>
        <v>40679</v>
      </c>
      <c r="G441" s="62">
        <f t="shared" si="72"/>
        <v>40679</v>
      </c>
      <c r="H441" s="87" t="s">
        <v>2174</v>
      </c>
      <c r="I441" s="117" t="s">
        <v>2175</v>
      </c>
      <c r="J441" s="69" t="s">
        <v>2176</v>
      </c>
      <c r="K441" s="68"/>
      <c r="L441" s="117"/>
      <c r="M441" s="117"/>
      <c r="N441" s="117" t="s">
        <v>37</v>
      </c>
      <c r="O441" s="117"/>
      <c r="P441" s="117"/>
      <c r="Q441" s="117"/>
      <c r="R441" s="117"/>
      <c r="S441" s="117"/>
      <c r="T441" s="117"/>
      <c r="U441" s="117"/>
      <c r="V441" s="117"/>
      <c r="W441" s="117" t="s">
        <v>37</v>
      </c>
      <c r="X441" s="68"/>
      <c r="Y441" s="117"/>
      <c r="Z441" s="117"/>
      <c r="AA441" s="85"/>
    </row>
    <row r="442" spans="1:27" s="13" customFormat="1" ht="15" x14ac:dyDescent="0.25">
      <c r="A442" s="34" t="str">
        <f>LEFT(H442,4)</f>
        <v>2011</v>
      </c>
      <c r="B442" s="34" t="str">
        <f>MID(H442,6,3)</f>
        <v>136</v>
      </c>
      <c r="C442" s="34" t="str">
        <f>"1/1/"&amp;A442</f>
        <v>1/1/2011</v>
      </c>
      <c r="D442" s="34">
        <f>DATEVALUE(C442)</f>
        <v>40544</v>
      </c>
      <c r="E442" s="34">
        <f>D442+B442-1</f>
        <v>40679</v>
      </c>
      <c r="F442" s="40">
        <f>E442</f>
        <v>40679</v>
      </c>
      <c r="G442" s="40">
        <f t="shared" si="72"/>
        <v>40679</v>
      </c>
      <c r="H442" s="87" t="s">
        <v>2177</v>
      </c>
      <c r="I442" s="70" t="s">
        <v>2178</v>
      </c>
      <c r="J442" s="69" t="s">
        <v>2179</v>
      </c>
      <c r="K442" s="68"/>
      <c r="L442" s="70"/>
      <c r="M442" s="70"/>
      <c r="N442" s="70" t="s">
        <v>37</v>
      </c>
      <c r="O442" s="70"/>
      <c r="P442" s="70"/>
      <c r="Q442" s="70"/>
      <c r="R442" s="70"/>
      <c r="S442" s="70"/>
      <c r="T442" s="70"/>
      <c r="U442" s="70"/>
      <c r="V442" s="70"/>
      <c r="W442" s="70" t="s">
        <v>37</v>
      </c>
      <c r="X442" s="68"/>
      <c r="Y442" s="70"/>
      <c r="Z442" s="70"/>
      <c r="AA442" s="85"/>
    </row>
    <row r="443" spans="1:27" ht="15" x14ac:dyDescent="0.25">
      <c r="A443" s="34" t="str">
        <f>LEFT(H443,4)</f>
        <v>2011</v>
      </c>
      <c r="B443" s="34" t="str">
        <f>MID(H443,6,3)</f>
        <v>138</v>
      </c>
      <c r="C443" s="34" t="str">
        <f>"1/1/"&amp;A443</f>
        <v>1/1/2011</v>
      </c>
      <c r="D443" s="34">
        <f>DATEVALUE(C443)</f>
        <v>40544</v>
      </c>
      <c r="E443" s="34">
        <f>D443+B443-1</f>
        <v>40681</v>
      </c>
      <c r="F443" s="40">
        <f>E443</f>
        <v>40681</v>
      </c>
      <c r="G443" s="40">
        <f t="shared" si="72"/>
        <v>40681</v>
      </c>
      <c r="H443" s="68" t="s">
        <v>2099</v>
      </c>
      <c r="I443" s="117"/>
      <c r="J443" s="69" t="s">
        <v>835</v>
      </c>
      <c r="K443" s="68" t="s">
        <v>37</v>
      </c>
      <c r="L443" s="117"/>
      <c r="M443" s="117"/>
      <c r="N443" s="117"/>
      <c r="O443" s="117"/>
      <c r="P443" s="117"/>
      <c r="Q443" s="117"/>
      <c r="R443" s="117"/>
      <c r="S443" s="117"/>
      <c r="T443" s="117"/>
      <c r="U443" s="117"/>
      <c r="V443" s="117"/>
      <c r="W443" s="117"/>
      <c r="X443" s="68"/>
      <c r="Y443" s="117"/>
      <c r="Z443" s="117"/>
      <c r="AA443" s="83" t="s">
        <v>836</v>
      </c>
    </row>
    <row r="444" spans="1:27" ht="15" x14ac:dyDescent="0.25">
      <c r="A444" s="114" t="str">
        <f>LEFT(H444,4)</f>
        <v>2011</v>
      </c>
      <c r="B444" s="114" t="str">
        <f>MID(H444,6,3)</f>
        <v>151</v>
      </c>
      <c r="C444" s="114" t="str">
        <f>"1/1/"&amp;A444</f>
        <v>1/1/2011</v>
      </c>
      <c r="D444" s="114">
        <f>DATEVALUE(C444)</f>
        <v>40544</v>
      </c>
      <c r="E444" s="114">
        <f>D444+B444-1</f>
        <v>40694</v>
      </c>
      <c r="F444" s="62">
        <f>E444</f>
        <v>40694</v>
      </c>
      <c r="G444" s="53">
        <f t="shared" si="72"/>
        <v>40694</v>
      </c>
      <c r="H444" s="116" t="s">
        <v>1646</v>
      </c>
      <c r="I444" s="114" t="s">
        <v>1647</v>
      </c>
      <c r="J444" s="64" t="s">
        <v>174</v>
      </c>
      <c r="K444" s="116" t="s">
        <v>37</v>
      </c>
      <c r="L444" s="114"/>
      <c r="M444" s="114"/>
      <c r="N444" s="114"/>
      <c r="O444" s="114"/>
      <c r="P444" s="114" t="s">
        <v>37</v>
      </c>
      <c r="Q444" s="114" t="s">
        <v>37</v>
      </c>
      <c r="R444" s="114"/>
      <c r="S444" s="114" t="s">
        <v>37</v>
      </c>
      <c r="T444" s="114"/>
      <c r="U444" s="114"/>
      <c r="V444" s="114"/>
      <c r="W444" s="114"/>
      <c r="X444" s="116"/>
      <c r="Y444" s="114" t="s">
        <v>37</v>
      </c>
      <c r="Z444" s="114"/>
      <c r="AA444" s="72" t="s">
        <v>1683</v>
      </c>
    </row>
    <row r="445" spans="1:27" ht="15" x14ac:dyDescent="0.25">
      <c r="A445" s="34"/>
      <c r="B445" s="34"/>
      <c r="C445" s="34"/>
      <c r="D445" s="34"/>
      <c r="E445" s="34"/>
      <c r="F445" s="40"/>
      <c r="G445" s="30">
        <f t="shared" si="72"/>
        <v>40703</v>
      </c>
      <c r="H445" s="116" t="s">
        <v>2100</v>
      </c>
      <c r="I445" s="114"/>
      <c r="J445" s="64" t="s">
        <v>2101</v>
      </c>
      <c r="K445" s="116"/>
      <c r="L445" s="114" t="s">
        <v>37</v>
      </c>
      <c r="M445" s="114"/>
      <c r="N445" s="114"/>
      <c r="O445" s="114"/>
      <c r="P445" s="114"/>
      <c r="Q445" s="114"/>
      <c r="R445" s="114"/>
      <c r="S445" s="114"/>
      <c r="T445" s="114"/>
      <c r="U445" s="114"/>
      <c r="V445" s="114"/>
      <c r="W445" s="114"/>
      <c r="X445" s="116"/>
      <c r="Y445" s="114"/>
      <c r="Z445" s="114"/>
      <c r="AA445" s="72" t="s">
        <v>2102</v>
      </c>
    </row>
    <row r="446" spans="1:27" ht="15" x14ac:dyDescent="0.25">
      <c r="A446" s="34" t="s">
        <v>1755</v>
      </c>
      <c r="B446" s="34" t="str">
        <f t="shared" ref="B446:B452" si="84">MID(H446,6,3)</f>
        <v>165</v>
      </c>
      <c r="C446" s="34" t="str">
        <f t="shared" ref="C446:C452" si="85">"1/1/"&amp;A446</f>
        <v>1/1/`</v>
      </c>
      <c r="D446" s="34" t="e">
        <f t="shared" ref="D446:D452" si="86">DATEVALUE(C446)</f>
        <v>#VALUE!</v>
      </c>
      <c r="E446" s="34" t="e">
        <f t="shared" ref="E446:E452" si="87">D446+B446-1</f>
        <v>#VALUE!</v>
      </c>
      <c r="F446" s="40" t="e">
        <f t="shared" ref="F446:F452" si="88">E446</f>
        <v>#VALUE!</v>
      </c>
      <c r="G446" s="30">
        <f t="shared" si="72"/>
        <v>40708</v>
      </c>
      <c r="H446" s="66" t="s">
        <v>2200</v>
      </c>
      <c r="I446" s="66" t="s">
        <v>2200</v>
      </c>
      <c r="J446" s="64" t="s">
        <v>791</v>
      </c>
      <c r="K446" s="116"/>
      <c r="L446" s="114" t="s">
        <v>37</v>
      </c>
      <c r="M446" s="114" t="s">
        <v>37</v>
      </c>
      <c r="N446" s="114"/>
      <c r="O446" s="114"/>
      <c r="P446" s="114"/>
      <c r="Q446" s="114"/>
      <c r="R446" s="114"/>
      <c r="S446" s="114"/>
      <c r="T446" s="114"/>
      <c r="U446" s="114"/>
      <c r="V446" s="114"/>
      <c r="W446" s="114" t="s">
        <v>37</v>
      </c>
      <c r="X446" s="116"/>
      <c r="Y446" s="114"/>
      <c r="Z446" s="114"/>
      <c r="AA446" s="67"/>
    </row>
    <row r="447" spans="1:27" ht="15" x14ac:dyDescent="0.25">
      <c r="A447" s="114" t="str">
        <f>LEFT(H447,4)</f>
        <v>2011</v>
      </c>
      <c r="B447" s="114" t="str">
        <f t="shared" si="84"/>
        <v>165</v>
      </c>
      <c r="C447" s="114" t="str">
        <f t="shared" si="85"/>
        <v>1/1/2011</v>
      </c>
      <c r="D447" s="114">
        <f t="shared" si="86"/>
        <v>40544</v>
      </c>
      <c r="E447" s="114">
        <f t="shared" si="87"/>
        <v>40708</v>
      </c>
      <c r="F447" s="62">
        <f t="shared" si="88"/>
        <v>40708</v>
      </c>
      <c r="G447" s="30">
        <f t="shared" si="72"/>
        <v>40708</v>
      </c>
      <c r="H447" s="66" t="s">
        <v>2200</v>
      </c>
      <c r="I447" s="114" t="s">
        <v>2200</v>
      </c>
      <c r="J447" s="64" t="s">
        <v>316</v>
      </c>
      <c r="K447" s="116"/>
      <c r="L447" s="114"/>
      <c r="M447" s="114"/>
      <c r="N447" s="114"/>
      <c r="O447" s="114" t="s">
        <v>37</v>
      </c>
      <c r="P447" s="114"/>
      <c r="Q447" s="114"/>
      <c r="R447" s="114"/>
      <c r="S447" s="114"/>
      <c r="T447" s="114"/>
      <c r="U447" s="114"/>
      <c r="V447" s="114"/>
      <c r="W447" s="114" t="s">
        <v>37</v>
      </c>
      <c r="X447" s="116"/>
      <c r="Y447" s="114"/>
      <c r="Z447" s="114"/>
      <c r="AA447" s="67"/>
    </row>
    <row r="448" spans="1:27" ht="24" x14ac:dyDescent="0.25">
      <c r="A448" s="114" t="str">
        <f>LEFT(H448,4)</f>
        <v>2011</v>
      </c>
      <c r="B448" s="114" t="str">
        <f t="shared" si="84"/>
        <v>172</v>
      </c>
      <c r="C448" s="114" t="str">
        <f t="shared" si="85"/>
        <v>1/1/2011</v>
      </c>
      <c r="D448" s="114">
        <f t="shared" si="86"/>
        <v>40544</v>
      </c>
      <c r="E448" s="114">
        <f t="shared" si="87"/>
        <v>40715</v>
      </c>
      <c r="F448" s="62">
        <f t="shared" si="88"/>
        <v>40715</v>
      </c>
      <c r="G448" s="40">
        <f t="shared" si="72"/>
        <v>40715</v>
      </c>
      <c r="H448" s="68" t="s">
        <v>2103</v>
      </c>
      <c r="I448" s="117"/>
      <c r="J448" s="69" t="s">
        <v>851</v>
      </c>
      <c r="K448" s="68" t="s">
        <v>37</v>
      </c>
      <c r="L448" s="117"/>
      <c r="M448" s="117"/>
      <c r="N448" s="117"/>
      <c r="O448" s="117"/>
      <c r="P448" s="117"/>
      <c r="Q448" s="117"/>
      <c r="R448" s="117"/>
      <c r="S448" s="117"/>
      <c r="T448" s="117"/>
      <c r="U448" s="117"/>
      <c r="V448" s="117"/>
      <c r="W448" s="117"/>
      <c r="X448" s="68"/>
      <c r="Y448" s="117"/>
      <c r="Z448" s="117"/>
      <c r="AA448" s="83" t="s">
        <v>850</v>
      </c>
    </row>
    <row r="449" spans="1:27" ht="24" x14ac:dyDescent="0.25">
      <c r="A449" s="34" t="str">
        <f>LEFT(H449,4)</f>
        <v>2011</v>
      </c>
      <c r="B449" s="34" t="str">
        <f t="shared" si="84"/>
        <v>172</v>
      </c>
      <c r="C449" s="34" t="str">
        <f t="shared" si="85"/>
        <v>1/1/2011</v>
      </c>
      <c r="D449" s="34">
        <f t="shared" si="86"/>
        <v>40544</v>
      </c>
      <c r="E449" s="34">
        <f t="shared" si="87"/>
        <v>40715</v>
      </c>
      <c r="F449" s="40">
        <f t="shared" si="88"/>
        <v>40715</v>
      </c>
      <c r="G449" s="40">
        <f t="shared" si="72"/>
        <v>40715</v>
      </c>
      <c r="H449" s="68" t="s">
        <v>2103</v>
      </c>
      <c r="I449" s="117"/>
      <c r="J449" s="69" t="s">
        <v>849</v>
      </c>
      <c r="K449" s="68" t="s">
        <v>37</v>
      </c>
      <c r="L449" s="117"/>
      <c r="M449" s="117"/>
      <c r="N449" s="117"/>
      <c r="O449" s="117"/>
      <c r="P449" s="117"/>
      <c r="Q449" s="117"/>
      <c r="R449" s="117"/>
      <c r="S449" s="117"/>
      <c r="T449" s="117"/>
      <c r="U449" s="117"/>
      <c r="V449" s="117"/>
      <c r="W449" s="117"/>
      <c r="X449" s="68"/>
      <c r="Y449" s="117"/>
      <c r="Z449" s="117"/>
      <c r="AA449" s="83" t="s">
        <v>850</v>
      </c>
    </row>
    <row r="450" spans="1:27" ht="15" x14ac:dyDescent="0.25">
      <c r="A450" s="34" t="s">
        <v>1755</v>
      </c>
      <c r="B450" s="34" t="str">
        <f t="shared" si="84"/>
        <v>179</v>
      </c>
      <c r="C450" s="34" t="str">
        <f t="shared" si="85"/>
        <v>1/1/`</v>
      </c>
      <c r="D450" s="34" t="e">
        <f t="shared" si="86"/>
        <v>#VALUE!</v>
      </c>
      <c r="E450" s="34" t="e">
        <f t="shared" si="87"/>
        <v>#VALUE!</v>
      </c>
      <c r="F450" s="40" t="e">
        <f t="shared" si="88"/>
        <v>#VALUE!</v>
      </c>
      <c r="G450" s="62">
        <f t="shared" ref="G450:G452" si="89">DATEVALUE("1/1/"&amp;LEFT(H450,4))+MID(H450,6,3)-1</f>
        <v>40722</v>
      </c>
      <c r="H450" s="66" t="s">
        <v>2201</v>
      </c>
      <c r="I450" s="66" t="s">
        <v>2201</v>
      </c>
      <c r="J450" s="64" t="s">
        <v>2202</v>
      </c>
      <c r="K450" s="116"/>
      <c r="L450" s="114" t="s">
        <v>37</v>
      </c>
      <c r="M450" s="114" t="s">
        <v>37</v>
      </c>
      <c r="N450" s="114"/>
      <c r="O450" s="114"/>
      <c r="P450" s="114"/>
      <c r="Q450" s="114"/>
      <c r="R450" s="114"/>
      <c r="S450" s="114"/>
      <c r="T450" s="114"/>
      <c r="U450" s="114"/>
      <c r="V450" s="114"/>
      <c r="W450" s="114" t="s">
        <v>37</v>
      </c>
      <c r="X450" s="116"/>
      <c r="Y450" s="114"/>
      <c r="Z450" s="114"/>
      <c r="AA450" s="67"/>
    </row>
    <row r="451" spans="1:27" ht="15" x14ac:dyDescent="0.25">
      <c r="A451" s="114" t="str">
        <f>LEFT(H451,4)</f>
        <v>2011</v>
      </c>
      <c r="B451" s="114" t="str">
        <f t="shared" si="84"/>
        <v>183</v>
      </c>
      <c r="C451" s="114" t="str">
        <f t="shared" si="85"/>
        <v>1/1/2011</v>
      </c>
      <c r="D451" s="114">
        <f t="shared" si="86"/>
        <v>40544</v>
      </c>
      <c r="E451" s="114">
        <f t="shared" si="87"/>
        <v>40726</v>
      </c>
      <c r="F451" s="62">
        <f t="shared" si="88"/>
        <v>40726</v>
      </c>
      <c r="G451" s="30">
        <f t="shared" si="89"/>
        <v>40726</v>
      </c>
      <c r="H451" s="68" t="s">
        <v>2104</v>
      </c>
      <c r="I451" s="117"/>
      <c r="J451" s="69" t="s">
        <v>2105</v>
      </c>
      <c r="K451" s="68"/>
      <c r="L451" s="117" t="s">
        <v>37</v>
      </c>
      <c r="M451" s="117"/>
      <c r="N451" s="117"/>
      <c r="O451" s="117"/>
      <c r="P451" s="117"/>
      <c r="Q451" s="117"/>
      <c r="R451" s="117"/>
      <c r="S451" s="117"/>
      <c r="T451" s="117"/>
      <c r="U451" s="117"/>
      <c r="V451" s="117"/>
      <c r="W451" s="117"/>
      <c r="X451" s="68"/>
      <c r="Y451" s="117"/>
      <c r="Z451" s="117"/>
      <c r="AA451" s="83" t="s">
        <v>2106</v>
      </c>
    </row>
    <row r="452" spans="1:27" ht="15" x14ac:dyDescent="0.25">
      <c r="A452" s="34" t="str">
        <f>LEFT(H452,4)</f>
        <v>2011</v>
      </c>
      <c r="B452" s="34" t="str">
        <f t="shared" si="84"/>
        <v>193</v>
      </c>
      <c r="C452" s="34" t="str">
        <f t="shared" si="85"/>
        <v>1/1/2011</v>
      </c>
      <c r="D452" s="34">
        <f t="shared" si="86"/>
        <v>40544</v>
      </c>
      <c r="E452" s="34">
        <f t="shared" si="87"/>
        <v>40736</v>
      </c>
      <c r="F452" s="40">
        <f t="shared" si="88"/>
        <v>40736</v>
      </c>
      <c r="G452" s="30">
        <f t="shared" si="89"/>
        <v>40736</v>
      </c>
      <c r="H452" s="116" t="s">
        <v>1648</v>
      </c>
      <c r="I452" s="114" t="s">
        <v>1649</v>
      </c>
      <c r="J452" s="64" t="s">
        <v>177</v>
      </c>
      <c r="K452" s="116" t="s">
        <v>37</v>
      </c>
      <c r="L452" s="114"/>
      <c r="M452" s="114"/>
      <c r="N452" s="114"/>
      <c r="O452" s="114"/>
      <c r="P452" s="114" t="s">
        <v>37</v>
      </c>
      <c r="Q452" s="114" t="s">
        <v>37</v>
      </c>
      <c r="R452" s="114"/>
      <c r="S452" s="114" t="s">
        <v>37</v>
      </c>
      <c r="T452" s="114"/>
      <c r="U452" s="114"/>
      <c r="V452" s="114"/>
      <c r="W452" s="114"/>
      <c r="X452" s="116"/>
      <c r="Y452" s="114" t="s">
        <v>37</v>
      </c>
      <c r="Z452" s="114"/>
      <c r="AA452" s="72" t="s">
        <v>1684</v>
      </c>
    </row>
    <row r="453" spans="1:27" ht="15" x14ac:dyDescent="0.25">
      <c r="A453" s="117"/>
      <c r="B453" s="117"/>
      <c r="C453" s="117"/>
      <c r="D453" s="117"/>
      <c r="E453" s="117"/>
      <c r="F453" s="117"/>
      <c r="G453" s="40">
        <v>40737</v>
      </c>
      <c r="H453" s="117" t="s">
        <v>2107</v>
      </c>
      <c r="I453" s="70" t="s">
        <v>2367</v>
      </c>
      <c r="J453" s="69" t="s">
        <v>2210</v>
      </c>
      <c r="K453" s="117" t="s">
        <v>37</v>
      </c>
      <c r="L453" s="70"/>
      <c r="M453" s="70"/>
      <c r="N453" s="70"/>
      <c r="O453" s="70"/>
      <c r="P453" s="70" t="s">
        <v>37</v>
      </c>
      <c r="Q453" s="70"/>
      <c r="R453" s="70"/>
      <c r="S453" s="70"/>
      <c r="T453" s="70" t="s">
        <v>37</v>
      </c>
      <c r="U453" s="70"/>
      <c r="V453" s="70"/>
      <c r="W453" s="70"/>
      <c r="X453" s="117"/>
      <c r="Y453" s="70"/>
      <c r="Z453" s="70"/>
      <c r="AA453" s="86"/>
    </row>
    <row r="454" spans="1:27" ht="15" x14ac:dyDescent="0.25">
      <c r="A454" s="117"/>
      <c r="B454" s="117"/>
      <c r="C454" s="117"/>
      <c r="D454" s="117"/>
      <c r="E454" s="117"/>
      <c r="F454" s="117"/>
      <c r="G454" s="30">
        <v>40737</v>
      </c>
      <c r="H454" s="116" t="s">
        <v>2108</v>
      </c>
      <c r="I454" s="114" t="s">
        <v>2109</v>
      </c>
      <c r="J454" s="64" t="s">
        <v>205</v>
      </c>
      <c r="K454" s="116" t="s">
        <v>37</v>
      </c>
      <c r="L454" s="114"/>
      <c r="M454" s="114"/>
      <c r="N454" s="114"/>
      <c r="O454" s="114"/>
      <c r="P454" s="114" t="s">
        <v>37</v>
      </c>
      <c r="Q454" s="114"/>
      <c r="R454" s="114"/>
      <c r="S454" s="114"/>
      <c r="T454" s="114" t="s">
        <v>37</v>
      </c>
      <c r="U454" s="114"/>
      <c r="V454" s="114"/>
      <c r="W454" s="114"/>
      <c r="X454" s="116"/>
      <c r="Y454" s="114" t="s">
        <v>37</v>
      </c>
      <c r="Z454" s="114"/>
      <c r="AA454" s="86"/>
    </row>
    <row r="455" spans="1:27" ht="60" x14ac:dyDescent="0.25">
      <c r="A455" s="117"/>
      <c r="B455" s="117"/>
      <c r="C455" s="117"/>
      <c r="D455" s="117"/>
      <c r="E455" s="117"/>
      <c r="F455" s="117"/>
      <c r="G455" s="62">
        <v>40746</v>
      </c>
      <c r="H455" s="117" t="s">
        <v>2110</v>
      </c>
      <c r="I455" s="117" t="s">
        <v>2111</v>
      </c>
      <c r="J455" s="86" t="s">
        <v>2112</v>
      </c>
      <c r="K455" s="117"/>
      <c r="L455" s="117"/>
      <c r="M455" s="117"/>
      <c r="N455" s="117" t="s">
        <v>37</v>
      </c>
      <c r="O455" s="117"/>
      <c r="P455" s="117"/>
      <c r="Q455" s="117" t="s">
        <v>37</v>
      </c>
      <c r="R455" s="117"/>
      <c r="S455" s="117"/>
      <c r="T455" s="117" t="s">
        <v>37</v>
      </c>
      <c r="U455" s="117"/>
      <c r="V455" s="117"/>
      <c r="W455" s="117"/>
      <c r="X455" s="117"/>
      <c r="Y455" s="117" t="s">
        <v>37</v>
      </c>
      <c r="Z455" s="117"/>
      <c r="AA455" s="88" t="s">
        <v>2113</v>
      </c>
    </row>
    <row r="456" spans="1:27" ht="36" x14ac:dyDescent="0.25">
      <c r="A456" s="117"/>
      <c r="B456" s="117"/>
      <c r="C456" s="117"/>
      <c r="D456" s="117"/>
      <c r="E456" s="117"/>
      <c r="F456" s="117"/>
      <c r="G456" s="30">
        <v>40750</v>
      </c>
      <c r="H456" s="117" t="s">
        <v>2114</v>
      </c>
      <c r="I456" s="117" t="s">
        <v>2115</v>
      </c>
      <c r="J456" s="69" t="s">
        <v>236</v>
      </c>
      <c r="K456" s="68"/>
      <c r="L456" s="117"/>
      <c r="M456" s="117"/>
      <c r="N456" s="117" t="s">
        <v>37</v>
      </c>
      <c r="O456" s="117"/>
      <c r="P456" s="117"/>
      <c r="Q456" s="117" t="s">
        <v>37</v>
      </c>
      <c r="R456" s="117"/>
      <c r="S456" s="117"/>
      <c r="T456" s="117" t="s">
        <v>37</v>
      </c>
      <c r="U456" s="117"/>
      <c r="V456" s="117"/>
      <c r="W456" s="117"/>
      <c r="X456" s="68"/>
      <c r="Y456" s="117" t="s">
        <v>37</v>
      </c>
      <c r="Z456" s="117"/>
      <c r="AA456" s="72" t="s">
        <v>162</v>
      </c>
    </row>
    <row r="457" spans="1:27" ht="36" x14ac:dyDescent="0.25">
      <c r="A457" s="117"/>
      <c r="B457" s="117"/>
      <c r="C457" s="117"/>
      <c r="D457" s="117"/>
      <c r="E457" s="117"/>
      <c r="F457" s="117"/>
      <c r="G457" s="30">
        <v>40756</v>
      </c>
      <c r="H457" s="117" t="s">
        <v>2116</v>
      </c>
      <c r="I457" s="117" t="s">
        <v>2117</v>
      </c>
      <c r="J457" s="86" t="s">
        <v>2118</v>
      </c>
      <c r="K457" s="117"/>
      <c r="L457" s="117"/>
      <c r="M457" s="117"/>
      <c r="N457" s="117" t="s">
        <v>37</v>
      </c>
      <c r="O457" s="117"/>
      <c r="P457" s="117"/>
      <c r="Q457" s="117" t="s">
        <v>37</v>
      </c>
      <c r="R457" s="117"/>
      <c r="S457" s="117"/>
      <c r="T457" s="117" t="s">
        <v>37</v>
      </c>
      <c r="U457" s="117"/>
      <c r="V457" s="117"/>
      <c r="W457" s="117"/>
      <c r="X457" s="117"/>
      <c r="Y457" s="117" t="s">
        <v>37</v>
      </c>
      <c r="Z457" s="117"/>
      <c r="AA457" s="88" t="s">
        <v>2119</v>
      </c>
    </row>
    <row r="458" spans="1:27" ht="36" x14ac:dyDescent="0.25">
      <c r="A458" s="117"/>
      <c r="B458" s="117"/>
      <c r="C458" s="117"/>
      <c r="D458" s="117"/>
      <c r="E458" s="117"/>
      <c r="F458" s="117"/>
      <c r="G458" s="62">
        <v>40757</v>
      </c>
      <c r="H458" s="117" t="s">
        <v>2120</v>
      </c>
      <c r="I458" s="117" t="s">
        <v>2121</v>
      </c>
      <c r="J458" s="86" t="s">
        <v>2122</v>
      </c>
      <c r="K458" s="117"/>
      <c r="L458" s="117"/>
      <c r="M458" s="117"/>
      <c r="N458" s="117" t="s">
        <v>37</v>
      </c>
      <c r="O458" s="117"/>
      <c r="P458" s="117"/>
      <c r="Q458" s="117" t="s">
        <v>37</v>
      </c>
      <c r="R458" s="117"/>
      <c r="S458" s="117"/>
      <c r="T458" s="117" t="s">
        <v>37</v>
      </c>
      <c r="U458" s="117"/>
      <c r="V458" s="117"/>
      <c r="W458" s="117"/>
      <c r="X458" s="117"/>
      <c r="Y458" s="117" t="s">
        <v>37</v>
      </c>
      <c r="Z458" s="117"/>
      <c r="AA458" s="88" t="s">
        <v>2119</v>
      </c>
    </row>
    <row r="459" spans="1:27" ht="36" x14ac:dyDescent="0.25">
      <c r="A459" s="117"/>
      <c r="B459" s="117"/>
      <c r="C459" s="117"/>
      <c r="D459" s="117"/>
      <c r="E459" s="117"/>
      <c r="F459" s="117"/>
      <c r="G459" s="30">
        <v>40758</v>
      </c>
      <c r="H459" s="117" t="s">
        <v>2123</v>
      </c>
      <c r="I459" s="117" t="s">
        <v>2124</v>
      </c>
      <c r="J459" s="86" t="s">
        <v>2125</v>
      </c>
      <c r="K459" s="117"/>
      <c r="L459" s="117"/>
      <c r="M459" s="117"/>
      <c r="N459" s="117" t="s">
        <v>37</v>
      </c>
      <c r="O459" s="117"/>
      <c r="P459" s="117"/>
      <c r="Q459" s="117" t="s">
        <v>37</v>
      </c>
      <c r="R459" s="117"/>
      <c r="S459" s="117"/>
      <c r="T459" s="117" t="s">
        <v>37</v>
      </c>
      <c r="U459" s="117"/>
      <c r="V459" s="117"/>
      <c r="W459" s="117"/>
      <c r="X459" s="117"/>
      <c r="Y459" s="117" t="s">
        <v>37</v>
      </c>
      <c r="Z459" s="117"/>
      <c r="AA459" s="88" t="s">
        <v>2119</v>
      </c>
    </row>
    <row r="460" spans="1:27" ht="36" x14ac:dyDescent="0.25">
      <c r="A460" s="117"/>
      <c r="B460" s="117"/>
      <c r="C460" s="117"/>
      <c r="D460" s="117"/>
      <c r="E460" s="117"/>
      <c r="F460" s="117"/>
      <c r="G460" s="30">
        <v>40759</v>
      </c>
      <c r="H460" s="117" t="s">
        <v>2126</v>
      </c>
      <c r="I460" s="117" t="s">
        <v>2127</v>
      </c>
      <c r="J460" s="86" t="s">
        <v>2128</v>
      </c>
      <c r="K460" s="117"/>
      <c r="L460" s="117"/>
      <c r="M460" s="117"/>
      <c r="N460" s="117" t="s">
        <v>37</v>
      </c>
      <c r="O460" s="117"/>
      <c r="P460" s="117"/>
      <c r="Q460" s="117" t="s">
        <v>37</v>
      </c>
      <c r="R460" s="117"/>
      <c r="S460" s="117"/>
      <c r="T460" s="117" t="s">
        <v>37</v>
      </c>
      <c r="U460" s="117"/>
      <c r="V460" s="117"/>
      <c r="W460" s="117"/>
      <c r="X460" s="117"/>
      <c r="Y460" s="117" t="s">
        <v>37</v>
      </c>
      <c r="Z460" s="117"/>
      <c r="AA460" s="88" t="s">
        <v>2119</v>
      </c>
    </row>
    <row r="461" spans="1:27" ht="15" x14ac:dyDescent="0.25">
      <c r="A461" s="114" t="str">
        <f>LEFT(H461,4)</f>
        <v>2011</v>
      </c>
      <c r="B461" s="114" t="str">
        <f>MID(H461,6,3)</f>
        <v>216</v>
      </c>
      <c r="C461" s="114" t="str">
        <f>"1/1/"&amp;A461</f>
        <v>1/1/2011</v>
      </c>
      <c r="D461" s="114">
        <f>DATEVALUE(C461)</f>
        <v>40544</v>
      </c>
      <c r="E461" s="114">
        <f>D461+B461-1</f>
        <v>40759</v>
      </c>
      <c r="F461" s="62">
        <f>E461</f>
        <v>40759</v>
      </c>
      <c r="G461" s="40">
        <f>DATEVALUE("1/1/"&amp;LEFT(H461,4))+MID(H461,6,3)-1</f>
        <v>40759</v>
      </c>
      <c r="H461" s="114" t="s">
        <v>1405</v>
      </c>
      <c r="I461" s="98"/>
      <c r="J461" s="65" t="s">
        <v>1113</v>
      </c>
      <c r="K461" s="114" t="s">
        <v>37</v>
      </c>
      <c r="L461" s="114"/>
      <c r="M461" s="114"/>
      <c r="N461" s="114"/>
      <c r="O461" s="114"/>
      <c r="P461" s="114"/>
      <c r="Q461" s="114"/>
      <c r="R461" s="114"/>
      <c r="S461" s="114"/>
      <c r="T461" s="114"/>
      <c r="U461" s="114"/>
      <c r="V461" s="114"/>
      <c r="W461" s="114"/>
      <c r="X461" s="114" t="s">
        <v>37</v>
      </c>
      <c r="Y461" s="114"/>
      <c r="Z461" s="114"/>
      <c r="AA461" s="72"/>
    </row>
    <row r="462" spans="1:27" ht="36" x14ac:dyDescent="0.25">
      <c r="A462" s="117"/>
      <c r="B462" s="117"/>
      <c r="C462" s="117"/>
      <c r="D462" s="117"/>
      <c r="E462" s="117"/>
      <c r="F462" s="117"/>
      <c r="G462" s="40">
        <v>40760</v>
      </c>
      <c r="H462" s="117" t="s">
        <v>2129</v>
      </c>
      <c r="I462" s="117" t="s">
        <v>2130</v>
      </c>
      <c r="J462" s="86" t="s">
        <v>2131</v>
      </c>
      <c r="K462" s="117"/>
      <c r="L462" s="117"/>
      <c r="M462" s="117"/>
      <c r="N462" s="117" t="s">
        <v>37</v>
      </c>
      <c r="O462" s="117"/>
      <c r="P462" s="117"/>
      <c r="Q462" s="117" t="s">
        <v>37</v>
      </c>
      <c r="R462" s="117"/>
      <c r="S462" s="117"/>
      <c r="T462" s="117" t="s">
        <v>37</v>
      </c>
      <c r="U462" s="117"/>
      <c r="V462" s="117"/>
      <c r="W462" s="117"/>
      <c r="X462" s="117"/>
      <c r="Y462" s="117" t="s">
        <v>37</v>
      </c>
      <c r="Z462" s="117"/>
      <c r="AA462" s="88" t="s">
        <v>2119</v>
      </c>
    </row>
    <row r="463" spans="1:27" ht="36" x14ac:dyDescent="0.25">
      <c r="A463" s="117"/>
      <c r="B463" s="117"/>
      <c r="C463" s="117"/>
      <c r="D463" s="117"/>
      <c r="E463" s="117"/>
      <c r="F463" s="117"/>
      <c r="G463" s="62">
        <v>40761</v>
      </c>
      <c r="H463" s="117" t="s">
        <v>2132</v>
      </c>
      <c r="I463" s="117" t="s">
        <v>2133</v>
      </c>
      <c r="J463" s="86" t="s">
        <v>2134</v>
      </c>
      <c r="K463" s="117"/>
      <c r="L463" s="117"/>
      <c r="M463" s="117"/>
      <c r="N463" s="117" t="s">
        <v>37</v>
      </c>
      <c r="O463" s="117"/>
      <c r="P463" s="117"/>
      <c r="Q463" s="117" t="s">
        <v>37</v>
      </c>
      <c r="R463" s="117"/>
      <c r="S463" s="117"/>
      <c r="T463" s="117" t="s">
        <v>37</v>
      </c>
      <c r="U463" s="117"/>
      <c r="V463" s="117"/>
      <c r="W463" s="117"/>
      <c r="X463" s="117"/>
      <c r="Y463" s="117" t="s">
        <v>37</v>
      </c>
      <c r="Z463" s="117"/>
      <c r="AA463" s="88" t="s">
        <v>2119</v>
      </c>
    </row>
    <row r="464" spans="1:27" ht="36" x14ac:dyDescent="0.25">
      <c r="A464" s="117"/>
      <c r="B464" s="117"/>
      <c r="C464" s="117"/>
      <c r="D464" s="117"/>
      <c r="E464" s="117"/>
      <c r="F464" s="117"/>
      <c r="G464" s="62">
        <v>40762</v>
      </c>
      <c r="H464" s="117" t="s">
        <v>2135</v>
      </c>
      <c r="I464" s="117" t="s">
        <v>2136</v>
      </c>
      <c r="J464" s="86" t="s">
        <v>2137</v>
      </c>
      <c r="K464" s="117"/>
      <c r="L464" s="117"/>
      <c r="M464" s="117"/>
      <c r="N464" s="117" t="s">
        <v>37</v>
      </c>
      <c r="O464" s="117"/>
      <c r="P464" s="117"/>
      <c r="Q464" s="117" t="s">
        <v>37</v>
      </c>
      <c r="R464" s="117"/>
      <c r="S464" s="117"/>
      <c r="T464" s="117" t="s">
        <v>37</v>
      </c>
      <c r="U464" s="117"/>
      <c r="V464" s="117"/>
      <c r="W464" s="117"/>
      <c r="X464" s="117"/>
      <c r="Y464" s="117" t="s">
        <v>37</v>
      </c>
      <c r="Z464" s="117"/>
      <c r="AA464" s="88" t="s">
        <v>2119</v>
      </c>
    </row>
    <row r="465" spans="1:27" ht="36" x14ac:dyDescent="0.25">
      <c r="A465" s="117"/>
      <c r="B465" s="117"/>
      <c r="C465" s="117"/>
      <c r="D465" s="117"/>
      <c r="E465" s="117"/>
      <c r="F465" s="117"/>
      <c r="G465" s="62">
        <v>40763</v>
      </c>
      <c r="H465" s="117" t="s">
        <v>2138</v>
      </c>
      <c r="I465" s="117" t="s">
        <v>2139</v>
      </c>
      <c r="J465" s="86" t="s">
        <v>2140</v>
      </c>
      <c r="K465" s="117"/>
      <c r="L465" s="117"/>
      <c r="M465" s="117"/>
      <c r="N465" s="117" t="s">
        <v>37</v>
      </c>
      <c r="O465" s="117"/>
      <c r="P465" s="117"/>
      <c r="Q465" s="117" t="s">
        <v>37</v>
      </c>
      <c r="R465" s="117"/>
      <c r="S465" s="117"/>
      <c r="T465" s="117" t="s">
        <v>37</v>
      </c>
      <c r="U465" s="117"/>
      <c r="V465" s="117"/>
      <c r="W465" s="117"/>
      <c r="X465" s="117"/>
      <c r="Y465" s="117" t="s">
        <v>37</v>
      </c>
      <c r="Z465" s="117"/>
      <c r="AA465" s="88" t="s">
        <v>2119</v>
      </c>
    </row>
    <row r="466" spans="1:27" ht="36" x14ac:dyDescent="0.25">
      <c r="A466" s="117"/>
      <c r="B466" s="117"/>
      <c r="C466" s="117"/>
      <c r="D466" s="117"/>
      <c r="E466" s="117"/>
      <c r="F466" s="117"/>
      <c r="G466" s="40">
        <v>40764</v>
      </c>
      <c r="H466" s="117" t="s">
        <v>2141</v>
      </c>
      <c r="I466" s="117" t="s">
        <v>2142</v>
      </c>
      <c r="J466" s="86" t="s">
        <v>2143</v>
      </c>
      <c r="K466" s="117"/>
      <c r="L466" s="117"/>
      <c r="M466" s="117"/>
      <c r="N466" s="117" t="s">
        <v>37</v>
      </c>
      <c r="O466" s="117"/>
      <c r="P466" s="117"/>
      <c r="Q466" s="117" t="s">
        <v>37</v>
      </c>
      <c r="R466" s="117"/>
      <c r="S466" s="117"/>
      <c r="T466" s="117" t="s">
        <v>37</v>
      </c>
      <c r="U466" s="117"/>
      <c r="V466" s="117"/>
      <c r="W466" s="117"/>
      <c r="X466" s="117"/>
      <c r="Y466" s="117" t="s">
        <v>37</v>
      </c>
      <c r="Z466" s="117"/>
      <c r="AA466" s="88" t="s">
        <v>2119</v>
      </c>
    </row>
    <row r="467" spans="1:27" ht="36" x14ac:dyDescent="0.25">
      <c r="A467" s="117"/>
      <c r="B467" s="117"/>
      <c r="C467" s="117"/>
      <c r="D467" s="117"/>
      <c r="E467" s="117"/>
      <c r="F467" s="117"/>
      <c r="G467" s="40">
        <v>40765</v>
      </c>
      <c r="H467" s="117" t="s">
        <v>2144</v>
      </c>
      <c r="I467" s="117" t="s">
        <v>2145</v>
      </c>
      <c r="J467" s="86" t="s">
        <v>2146</v>
      </c>
      <c r="K467" s="117"/>
      <c r="L467" s="117"/>
      <c r="M467" s="117"/>
      <c r="N467" s="117" t="s">
        <v>37</v>
      </c>
      <c r="O467" s="117"/>
      <c r="P467" s="117"/>
      <c r="Q467" s="117" t="s">
        <v>37</v>
      </c>
      <c r="R467" s="117"/>
      <c r="S467" s="117"/>
      <c r="T467" s="117" t="s">
        <v>37</v>
      </c>
      <c r="U467" s="117"/>
      <c r="V467" s="117"/>
      <c r="W467" s="117"/>
      <c r="X467" s="117"/>
      <c r="Y467" s="117" t="s">
        <v>37</v>
      </c>
      <c r="Z467" s="117"/>
      <c r="AA467" s="88" t="s">
        <v>2119</v>
      </c>
    </row>
    <row r="468" spans="1:27" ht="36" x14ac:dyDescent="0.25">
      <c r="A468" s="117"/>
      <c r="B468" s="117"/>
      <c r="C468" s="117"/>
      <c r="D468" s="117"/>
      <c r="E468" s="117"/>
      <c r="F468" s="117"/>
      <c r="G468" s="30">
        <v>40766</v>
      </c>
      <c r="H468" s="117" t="s">
        <v>2147</v>
      </c>
      <c r="I468" s="117" t="s">
        <v>2148</v>
      </c>
      <c r="J468" s="86" t="s">
        <v>2149</v>
      </c>
      <c r="K468" s="117"/>
      <c r="L468" s="117"/>
      <c r="M468" s="117"/>
      <c r="N468" s="117" t="s">
        <v>37</v>
      </c>
      <c r="O468" s="117"/>
      <c r="P468" s="117"/>
      <c r="Q468" s="117" t="s">
        <v>37</v>
      </c>
      <c r="R468" s="117"/>
      <c r="S468" s="117"/>
      <c r="T468" s="117" t="s">
        <v>37</v>
      </c>
      <c r="U468" s="117"/>
      <c r="V468" s="117"/>
      <c r="W468" s="117"/>
      <c r="X468" s="117"/>
      <c r="Y468" s="117" t="s">
        <v>37</v>
      </c>
      <c r="Z468" s="117"/>
      <c r="AA468" s="88" t="s">
        <v>2119</v>
      </c>
    </row>
    <row r="469" spans="1:27" ht="36" x14ac:dyDescent="0.25">
      <c r="A469" s="117"/>
      <c r="B469" s="117"/>
      <c r="C469" s="117"/>
      <c r="D469" s="117"/>
      <c r="E469" s="117"/>
      <c r="F469" s="117"/>
      <c r="G469" s="30">
        <v>40767</v>
      </c>
      <c r="H469" s="117" t="s">
        <v>2150</v>
      </c>
      <c r="I469" s="117" t="s">
        <v>2151</v>
      </c>
      <c r="J469" s="86" t="s">
        <v>2152</v>
      </c>
      <c r="K469" s="117"/>
      <c r="L469" s="117"/>
      <c r="M469" s="117"/>
      <c r="N469" s="117" t="s">
        <v>37</v>
      </c>
      <c r="O469" s="117"/>
      <c r="P469" s="117"/>
      <c r="Q469" s="117" t="s">
        <v>37</v>
      </c>
      <c r="R469" s="117"/>
      <c r="S469" s="117"/>
      <c r="T469" s="117" t="s">
        <v>37</v>
      </c>
      <c r="U469" s="117"/>
      <c r="V469" s="117"/>
      <c r="W469" s="117"/>
      <c r="X469" s="117"/>
      <c r="Y469" s="117" t="s">
        <v>37</v>
      </c>
      <c r="Z469" s="117"/>
      <c r="AA469" s="88" t="s">
        <v>2119</v>
      </c>
    </row>
    <row r="470" spans="1:27" ht="24" x14ac:dyDescent="0.25">
      <c r="A470" s="114" t="str">
        <f>LEFT(H470,4)</f>
        <v>2011</v>
      </c>
      <c r="B470" s="114" t="str">
        <f t="shared" ref="B470:B493" si="90">MID(H470,6,3)</f>
        <v>228</v>
      </c>
      <c r="C470" s="114" t="str">
        <f t="shared" ref="C470:C493" si="91">"1/1/"&amp;A470</f>
        <v>1/1/2011</v>
      </c>
      <c r="D470" s="114">
        <f t="shared" ref="D470:D493" si="92">DATEVALUE(C470)</f>
        <v>40544</v>
      </c>
      <c r="E470" s="114">
        <f t="shared" ref="E470:E493" si="93">D470+B470-1</f>
        <v>40771</v>
      </c>
      <c r="F470" s="62">
        <f t="shared" ref="F470:F493" si="94">E470</f>
        <v>40771</v>
      </c>
      <c r="G470" s="40">
        <f t="shared" ref="G470:G533" si="95">DATEVALUE("1/1/"&amp;LEFT(H470,4))+MID(H470,6,3)-1</f>
        <v>40771</v>
      </c>
      <c r="H470" s="68" t="s">
        <v>2153</v>
      </c>
      <c r="I470" s="117"/>
      <c r="J470" s="69" t="s">
        <v>858</v>
      </c>
      <c r="K470" s="68" t="s">
        <v>37</v>
      </c>
      <c r="L470" s="117"/>
      <c r="M470" s="117"/>
      <c r="N470" s="117"/>
      <c r="O470" s="117"/>
      <c r="P470" s="117"/>
      <c r="Q470" s="117"/>
      <c r="R470" s="117"/>
      <c r="S470" s="117"/>
      <c r="T470" s="117"/>
      <c r="U470" s="117"/>
      <c r="V470" s="117"/>
      <c r="W470" s="117"/>
      <c r="X470" s="68"/>
      <c r="Y470" s="117"/>
      <c r="Z470" s="117"/>
      <c r="AA470" s="83" t="s">
        <v>850</v>
      </c>
    </row>
    <row r="471" spans="1:27" ht="24" x14ac:dyDescent="0.25">
      <c r="A471" s="61" t="str">
        <f>LEFT(H471,4)</f>
        <v>2011</v>
      </c>
      <c r="B471" s="61" t="str">
        <f t="shared" si="90"/>
        <v>228</v>
      </c>
      <c r="C471" s="61" t="str">
        <f t="shared" si="91"/>
        <v>1/1/2011</v>
      </c>
      <c r="D471" s="61">
        <f t="shared" si="92"/>
        <v>40544</v>
      </c>
      <c r="E471" s="61">
        <f t="shared" si="93"/>
        <v>40771</v>
      </c>
      <c r="F471" s="62">
        <f t="shared" si="94"/>
        <v>40771</v>
      </c>
      <c r="G471" s="62">
        <f t="shared" si="95"/>
        <v>40771</v>
      </c>
      <c r="H471" s="68" t="s">
        <v>2153</v>
      </c>
      <c r="I471" s="117"/>
      <c r="J471" s="69" t="s">
        <v>859</v>
      </c>
      <c r="K471" s="68" t="s">
        <v>37</v>
      </c>
      <c r="L471" s="117"/>
      <c r="M471" s="117"/>
      <c r="N471" s="117"/>
      <c r="O471" s="117"/>
      <c r="P471" s="117"/>
      <c r="Q471" s="117"/>
      <c r="R471" s="117"/>
      <c r="S471" s="117"/>
      <c r="T471" s="117"/>
      <c r="U471" s="117"/>
      <c r="V471" s="117"/>
      <c r="W471" s="117"/>
      <c r="X471" s="68"/>
      <c r="Y471" s="117"/>
      <c r="Z471" s="117"/>
      <c r="AA471" s="83" t="s">
        <v>850</v>
      </c>
    </row>
    <row r="472" spans="1:27" ht="15" x14ac:dyDescent="0.25">
      <c r="A472" s="114" t="str">
        <f>LEFT(H472,4)</f>
        <v>2011</v>
      </c>
      <c r="B472" s="114" t="str">
        <f t="shared" si="90"/>
        <v>236</v>
      </c>
      <c r="C472" s="114" t="str">
        <f t="shared" si="91"/>
        <v>1/1/2011</v>
      </c>
      <c r="D472" s="114">
        <f t="shared" si="92"/>
        <v>40544</v>
      </c>
      <c r="E472" s="114">
        <f t="shared" si="93"/>
        <v>40779</v>
      </c>
      <c r="F472" s="62">
        <f t="shared" si="94"/>
        <v>40779</v>
      </c>
      <c r="G472" s="30">
        <f t="shared" si="95"/>
        <v>40779</v>
      </c>
      <c r="H472" s="116" t="s">
        <v>1650</v>
      </c>
      <c r="I472" s="114" t="s">
        <v>1651</v>
      </c>
      <c r="J472" s="64" t="s">
        <v>183</v>
      </c>
      <c r="K472" s="116" t="s">
        <v>37</v>
      </c>
      <c r="L472" s="114"/>
      <c r="M472" s="114"/>
      <c r="N472" s="114"/>
      <c r="O472" s="114"/>
      <c r="P472" s="114" t="s">
        <v>37</v>
      </c>
      <c r="Q472" s="114" t="s">
        <v>37</v>
      </c>
      <c r="R472" s="114"/>
      <c r="S472" s="114" t="s">
        <v>37</v>
      </c>
      <c r="T472" s="114"/>
      <c r="U472" s="114"/>
      <c r="V472" s="114"/>
      <c r="W472" s="114"/>
      <c r="X472" s="116"/>
      <c r="Y472" s="114" t="s">
        <v>37</v>
      </c>
      <c r="Z472" s="114"/>
      <c r="AA472" s="72" t="s">
        <v>1685</v>
      </c>
    </row>
    <row r="473" spans="1:27" ht="15" x14ac:dyDescent="0.25">
      <c r="A473" s="114" t="str">
        <f>LEFT(H473,4)</f>
        <v>2011</v>
      </c>
      <c r="B473" s="114" t="str">
        <f t="shared" si="90"/>
        <v>260</v>
      </c>
      <c r="C473" s="114" t="str">
        <f t="shared" si="91"/>
        <v>1/1/2011</v>
      </c>
      <c r="D473" s="114">
        <f t="shared" si="92"/>
        <v>40544</v>
      </c>
      <c r="E473" s="114">
        <f t="shared" si="93"/>
        <v>40803</v>
      </c>
      <c r="F473" s="62">
        <f t="shared" si="94"/>
        <v>40803</v>
      </c>
      <c r="G473" s="30">
        <f t="shared" si="95"/>
        <v>40803</v>
      </c>
      <c r="H473" s="66" t="s">
        <v>2204</v>
      </c>
      <c r="I473" s="114" t="s">
        <v>2204</v>
      </c>
      <c r="J473" s="64" t="s">
        <v>316</v>
      </c>
      <c r="K473" s="116"/>
      <c r="L473" s="114"/>
      <c r="M473" s="114"/>
      <c r="N473" s="114"/>
      <c r="O473" s="114" t="s">
        <v>37</v>
      </c>
      <c r="P473" s="114"/>
      <c r="Q473" s="114"/>
      <c r="R473" s="114"/>
      <c r="S473" s="114"/>
      <c r="T473" s="114"/>
      <c r="U473" s="114"/>
      <c r="V473" s="114"/>
      <c r="W473" s="114" t="s">
        <v>37</v>
      </c>
      <c r="X473" s="116"/>
      <c r="Y473" s="114"/>
      <c r="Z473" s="114"/>
      <c r="AA473" s="67"/>
    </row>
    <row r="474" spans="1:27" ht="15" x14ac:dyDescent="0.25">
      <c r="A474" s="61" t="str">
        <f>LEFT(H474,4)</f>
        <v>2011</v>
      </c>
      <c r="B474" s="61" t="str">
        <f t="shared" si="90"/>
        <v>277</v>
      </c>
      <c r="C474" s="61" t="str">
        <f t="shared" si="91"/>
        <v>1/1/2011</v>
      </c>
      <c r="D474" s="61">
        <f t="shared" si="92"/>
        <v>40544</v>
      </c>
      <c r="E474" s="61">
        <f t="shared" si="93"/>
        <v>40820</v>
      </c>
      <c r="F474" s="62">
        <f t="shared" si="94"/>
        <v>40820</v>
      </c>
      <c r="G474" s="30">
        <f t="shared" si="95"/>
        <v>40820</v>
      </c>
      <c r="H474" s="116" t="s">
        <v>1652</v>
      </c>
      <c r="I474" s="114" t="s">
        <v>1653</v>
      </c>
      <c r="J474" s="64" t="s">
        <v>190</v>
      </c>
      <c r="K474" s="116" t="s">
        <v>37</v>
      </c>
      <c r="L474" s="114"/>
      <c r="M474" s="114"/>
      <c r="N474" s="114"/>
      <c r="O474" s="114"/>
      <c r="P474" s="114" t="s">
        <v>37</v>
      </c>
      <c r="Q474" s="114" t="s">
        <v>37</v>
      </c>
      <c r="R474" s="114"/>
      <c r="S474" s="114" t="s">
        <v>37</v>
      </c>
      <c r="T474" s="114"/>
      <c r="U474" s="114"/>
      <c r="V474" s="114"/>
      <c r="W474" s="114"/>
      <c r="X474" s="116"/>
      <c r="Y474" s="114" t="s">
        <v>37</v>
      </c>
      <c r="Z474" s="114"/>
      <c r="AA474" s="72" t="s">
        <v>1686</v>
      </c>
    </row>
    <row r="475" spans="1:27" ht="15" x14ac:dyDescent="0.25">
      <c r="A475" s="114" t="s">
        <v>1755</v>
      </c>
      <c r="B475" s="114" t="str">
        <f t="shared" si="90"/>
        <v>287</v>
      </c>
      <c r="C475" s="114" t="str">
        <f t="shared" si="91"/>
        <v>1/1/`</v>
      </c>
      <c r="D475" s="114" t="e">
        <f t="shared" si="92"/>
        <v>#VALUE!</v>
      </c>
      <c r="E475" s="114" t="e">
        <f t="shared" si="93"/>
        <v>#VALUE!</v>
      </c>
      <c r="F475" s="62" t="e">
        <f t="shared" si="94"/>
        <v>#VALUE!</v>
      </c>
      <c r="G475" s="62">
        <f t="shared" si="95"/>
        <v>40830</v>
      </c>
      <c r="H475" s="66" t="s">
        <v>2203</v>
      </c>
      <c r="I475" s="66" t="s">
        <v>2203</v>
      </c>
      <c r="J475" s="64" t="s">
        <v>791</v>
      </c>
      <c r="K475" s="116"/>
      <c r="L475" s="114" t="s">
        <v>37</v>
      </c>
      <c r="M475" s="114" t="s">
        <v>37</v>
      </c>
      <c r="N475" s="114"/>
      <c r="O475" s="114"/>
      <c r="P475" s="114"/>
      <c r="Q475" s="114"/>
      <c r="R475" s="114"/>
      <c r="S475" s="114"/>
      <c r="T475" s="114"/>
      <c r="U475" s="114"/>
      <c r="V475" s="114"/>
      <c r="W475" s="114" t="s">
        <v>37</v>
      </c>
      <c r="X475" s="116"/>
      <c r="Y475" s="114"/>
      <c r="Z475" s="114"/>
      <c r="AA475" s="67"/>
    </row>
    <row r="476" spans="1:27" ht="15" x14ac:dyDescent="0.25">
      <c r="A476" s="114" t="str">
        <f t="shared" ref="A476:A485" si="96">LEFT(H476,4)</f>
        <v>2011</v>
      </c>
      <c r="B476" s="114" t="str">
        <f t="shared" si="90"/>
        <v>287</v>
      </c>
      <c r="C476" s="114" t="str">
        <f t="shared" si="91"/>
        <v>1/1/2011</v>
      </c>
      <c r="D476" s="114">
        <f t="shared" si="92"/>
        <v>40544</v>
      </c>
      <c r="E476" s="114">
        <f t="shared" si="93"/>
        <v>40830</v>
      </c>
      <c r="F476" s="62">
        <f t="shared" si="94"/>
        <v>40830</v>
      </c>
      <c r="G476" s="40">
        <f t="shared" si="95"/>
        <v>40830</v>
      </c>
      <c r="H476" s="66" t="s">
        <v>2203</v>
      </c>
      <c r="I476" s="114" t="s">
        <v>2205</v>
      </c>
      <c r="J476" s="64" t="s">
        <v>316</v>
      </c>
      <c r="K476" s="116"/>
      <c r="L476" s="114"/>
      <c r="M476" s="114"/>
      <c r="N476" s="114"/>
      <c r="O476" s="114" t="s">
        <v>37</v>
      </c>
      <c r="P476" s="114"/>
      <c r="Q476" s="114"/>
      <c r="R476" s="114"/>
      <c r="S476" s="114"/>
      <c r="T476" s="114"/>
      <c r="U476" s="114"/>
      <c r="V476" s="114"/>
      <c r="W476" s="114" t="s">
        <v>37</v>
      </c>
      <c r="X476" s="116"/>
      <c r="Y476" s="114"/>
      <c r="Z476" s="114"/>
      <c r="AA476" s="67"/>
    </row>
    <row r="477" spans="1:27" ht="15" x14ac:dyDescent="0.25">
      <c r="A477" s="114" t="str">
        <f t="shared" si="96"/>
        <v>2011</v>
      </c>
      <c r="B477" s="114" t="str">
        <f t="shared" si="90"/>
        <v>304</v>
      </c>
      <c r="C477" s="114" t="str">
        <f t="shared" si="91"/>
        <v>1/1/2011</v>
      </c>
      <c r="D477" s="114">
        <f t="shared" si="92"/>
        <v>40544</v>
      </c>
      <c r="E477" s="114">
        <f t="shared" si="93"/>
        <v>40847</v>
      </c>
      <c r="F477" s="62">
        <f t="shared" si="94"/>
        <v>40847</v>
      </c>
      <c r="G477" s="40">
        <f t="shared" si="95"/>
        <v>40847</v>
      </c>
      <c r="H477" s="66" t="s">
        <v>2206</v>
      </c>
      <c r="I477" s="66" t="s">
        <v>2206</v>
      </c>
      <c r="J477" s="64" t="s">
        <v>316</v>
      </c>
      <c r="K477" s="116"/>
      <c r="L477" s="114"/>
      <c r="M477" s="114"/>
      <c r="N477" s="114"/>
      <c r="O477" s="114" t="s">
        <v>37</v>
      </c>
      <c r="P477" s="114"/>
      <c r="Q477" s="114"/>
      <c r="R477" s="114"/>
      <c r="S477" s="114"/>
      <c r="T477" s="114"/>
      <c r="U477" s="114"/>
      <c r="V477" s="114"/>
      <c r="W477" s="114" t="s">
        <v>37</v>
      </c>
      <c r="X477" s="116"/>
      <c r="Y477" s="114"/>
      <c r="Z477" s="114"/>
      <c r="AA477" s="67"/>
    </row>
    <row r="478" spans="1:27" ht="36" x14ac:dyDescent="0.25">
      <c r="A478" s="114" t="str">
        <f t="shared" si="96"/>
        <v>2011</v>
      </c>
      <c r="B478" s="114" t="str">
        <f t="shared" si="90"/>
        <v>312</v>
      </c>
      <c r="C478" s="114" t="str">
        <f t="shared" si="91"/>
        <v>1/1/2011</v>
      </c>
      <c r="D478" s="114">
        <f t="shared" si="92"/>
        <v>40544</v>
      </c>
      <c r="E478" s="114">
        <f t="shared" si="93"/>
        <v>40855</v>
      </c>
      <c r="F478" s="62">
        <f t="shared" si="94"/>
        <v>40855</v>
      </c>
      <c r="G478" s="62">
        <f t="shared" si="95"/>
        <v>40855</v>
      </c>
      <c r="H478" s="114" t="s">
        <v>2155</v>
      </c>
      <c r="I478" s="114" t="s">
        <v>2156</v>
      </c>
      <c r="J478" s="69" t="s">
        <v>237</v>
      </c>
      <c r="K478" s="116"/>
      <c r="L478" s="114"/>
      <c r="M478" s="114"/>
      <c r="N478" s="114" t="s">
        <v>37</v>
      </c>
      <c r="O478" s="114"/>
      <c r="P478" s="114"/>
      <c r="Q478" s="114" t="s">
        <v>37</v>
      </c>
      <c r="R478" s="114"/>
      <c r="S478" s="114"/>
      <c r="T478" s="114" t="s">
        <v>37</v>
      </c>
      <c r="U478" s="114"/>
      <c r="V478" s="114"/>
      <c r="W478" s="114"/>
      <c r="X478" s="116"/>
      <c r="Y478" s="114" t="s">
        <v>37</v>
      </c>
      <c r="Z478" s="114"/>
      <c r="AA478" s="83" t="s">
        <v>162</v>
      </c>
    </row>
    <row r="479" spans="1:27" ht="15" x14ac:dyDescent="0.25">
      <c r="A479" s="114" t="str">
        <f t="shared" si="96"/>
        <v>2011</v>
      </c>
      <c r="B479" s="114" t="str">
        <f t="shared" si="90"/>
        <v>312</v>
      </c>
      <c r="C479" s="114" t="str">
        <f t="shared" si="91"/>
        <v>1/1/2011</v>
      </c>
      <c r="D479" s="114">
        <f t="shared" si="92"/>
        <v>40544</v>
      </c>
      <c r="E479" s="114">
        <f t="shared" si="93"/>
        <v>40855</v>
      </c>
      <c r="F479" s="62">
        <f t="shared" si="94"/>
        <v>40855</v>
      </c>
      <c r="G479" s="30">
        <f t="shared" si="95"/>
        <v>40855</v>
      </c>
      <c r="H479" s="68" t="s">
        <v>2154</v>
      </c>
      <c r="I479" s="117"/>
      <c r="J479" s="69" t="s">
        <v>866</v>
      </c>
      <c r="K479" s="68" t="s">
        <v>37</v>
      </c>
      <c r="L479" s="117"/>
      <c r="M479" s="117"/>
      <c r="N479" s="117"/>
      <c r="O479" s="117"/>
      <c r="P479" s="117"/>
      <c r="Q479" s="117"/>
      <c r="R479" s="117"/>
      <c r="S479" s="117"/>
      <c r="T479" s="117"/>
      <c r="U479" s="117"/>
      <c r="V479" s="117"/>
      <c r="W479" s="117"/>
      <c r="X479" s="68"/>
      <c r="Y479" s="117"/>
      <c r="Z479" s="117"/>
      <c r="AA479" s="83" t="s">
        <v>867</v>
      </c>
    </row>
    <row r="480" spans="1:27" ht="15" x14ac:dyDescent="0.25">
      <c r="A480" s="114" t="str">
        <f t="shared" si="96"/>
        <v>2011</v>
      </c>
      <c r="B480" s="114" t="str">
        <f t="shared" si="90"/>
        <v>313</v>
      </c>
      <c r="C480" s="114" t="str">
        <f t="shared" si="91"/>
        <v>1/1/2011</v>
      </c>
      <c r="D480" s="114">
        <f t="shared" si="92"/>
        <v>40544</v>
      </c>
      <c r="E480" s="114">
        <f t="shared" si="93"/>
        <v>40856</v>
      </c>
      <c r="F480" s="62">
        <f t="shared" si="94"/>
        <v>40856</v>
      </c>
      <c r="G480" s="30">
        <f t="shared" si="95"/>
        <v>40856</v>
      </c>
      <c r="H480" s="66" t="s">
        <v>2207</v>
      </c>
      <c r="I480" s="66" t="s">
        <v>2207</v>
      </c>
      <c r="J480" s="64" t="s">
        <v>316</v>
      </c>
      <c r="K480" s="116"/>
      <c r="L480" s="114"/>
      <c r="M480" s="114"/>
      <c r="N480" s="114"/>
      <c r="O480" s="114" t="s">
        <v>37</v>
      </c>
      <c r="P480" s="114"/>
      <c r="Q480" s="114"/>
      <c r="R480" s="114"/>
      <c r="S480" s="114"/>
      <c r="T480" s="114"/>
      <c r="U480" s="114"/>
      <c r="V480" s="114"/>
      <c r="W480" s="114" t="s">
        <v>37</v>
      </c>
      <c r="X480" s="116"/>
      <c r="Y480" s="114"/>
      <c r="Z480" s="114"/>
      <c r="AA480" s="67"/>
    </row>
    <row r="481" spans="1:27" ht="15" x14ac:dyDescent="0.25">
      <c r="A481" s="100" t="str">
        <f t="shared" si="96"/>
        <v>2011</v>
      </c>
      <c r="B481" s="100" t="str">
        <f t="shared" si="90"/>
        <v>313</v>
      </c>
      <c r="C481" s="100" t="str">
        <f t="shared" si="91"/>
        <v>1/1/2011</v>
      </c>
      <c r="D481" s="100">
        <f t="shared" si="92"/>
        <v>40544</v>
      </c>
      <c r="E481" s="100">
        <f t="shared" si="93"/>
        <v>40856</v>
      </c>
      <c r="F481" s="101">
        <f t="shared" si="94"/>
        <v>40856</v>
      </c>
      <c r="G481" s="62">
        <f t="shared" si="95"/>
        <v>40856</v>
      </c>
      <c r="H481" s="114" t="s">
        <v>1370</v>
      </c>
      <c r="I481" s="114"/>
      <c r="J481" s="65" t="s">
        <v>1102</v>
      </c>
      <c r="K481" s="114" t="s">
        <v>37</v>
      </c>
      <c r="L481" s="114"/>
      <c r="M481" s="114"/>
      <c r="N481" s="114"/>
      <c r="O481" s="114"/>
      <c r="P481" s="114"/>
      <c r="Q481" s="114"/>
      <c r="R481" s="114"/>
      <c r="S481" s="114"/>
      <c r="T481" s="114"/>
      <c r="U481" s="114"/>
      <c r="V481" s="114"/>
      <c r="W481" s="114"/>
      <c r="X481" s="114" t="s">
        <v>37</v>
      </c>
      <c r="Y481" s="114"/>
      <c r="Z481" s="114"/>
      <c r="AA481" s="65" t="s">
        <v>1824</v>
      </c>
    </row>
    <row r="482" spans="1:27" ht="15" x14ac:dyDescent="0.25">
      <c r="A482" s="100" t="str">
        <f t="shared" si="96"/>
        <v>2011</v>
      </c>
      <c r="B482" s="100" t="str">
        <f t="shared" si="90"/>
        <v>320</v>
      </c>
      <c r="C482" s="100" t="str">
        <f t="shared" si="91"/>
        <v>1/1/2011</v>
      </c>
      <c r="D482" s="100">
        <f t="shared" si="92"/>
        <v>40544</v>
      </c>
      <c r="E482" s="100">
        <f t="shared" si="93"/>
        <v>40863</v>
      </c>
      <c r="F482" s="101">
        <f t="shared" si="94"/>
        <v>40863</v>
      </c>
      <c r="G482" s="62">
        <f t="shared" si="95"/>
        <v>40863</v>
      </c>
      <c r="H482" s="116" t="s">
        <v>1654</v>
      </c>
      <c r="I482" s="114" t="s">
        <v>1655</v>
      </c>
      <c r="J482" s="64" t="s">
        <v>194</v>
      </c>
      <c r="K482" s="116" t="s">
        <v>37</v>
      </c>
      <c r="L482" s="114"/>
      <c r="M482" s="114"/>
      <c r="N482" s="114"/>
      <c r="O482" s="114"/>
      <c r="P482" s="114" t="s">
        <v>37</v>
      </c>
      <c r="Q482" s="114" t="s">
        <v>37</v>
      </c>
      <c r="R482" s="114"/>
      <c r="S482" s="114" t="s">
        <v>37</v>
      </c>
      <c r="T482" s="114"/>
      <c r="U482" s="114"/>
      <c r="V482" s="114"/>
      <c r="W482" s="114"/>
      <c r="X482" s="116"/>
      <c r="Y482" s="114" t="s">
        <v>37</v>
      </c>
      <c r="Z482" s="114"/>
      <c r="AA482" s="72" t="s">
        <v>1664</v>
      </c>
    </row>
    <row r="483" spans="1:27" ht="15" x14ac:dyDescent="0.25">
      <c r="A483" s="100" t="str">
        <f t="shared" si="96"/>
        <v>2011</v>
      </c>
      <c r="B483" s="100" t="str">
        <f t="shared" si="90"/>
        <v>334</v>
      </c>
      <c r="C483" s="100" t="str">
        <f t="shared" si="91"/>
        <v>1/1/2011</v>
      </c>
      <c r="D483" s="100">
        <f t="shared" si="92"/>
        <v>40544</v>
      </c>
      <c r="E483" s="100">
        <f t="shared" si="93"/>
        <v>40877</v>
      </c>
      <c r="F483" s="101">
        <f t="shared" si="94"/>
        <v>40877</v>
      </c>
      <c r="G483" s="40">
        <f t="shared" si="95"/>
        <v>40877</v>
      </c>
      <c r="H483" s="68" t="s">
        <v>2157</v>
      </c>
      <c r="I483" s="117"/>
      <c r="J483" s="69" t="s">
        <v>877</v>
      </c>
      <c r="K483" s="68" t="s">
        <v>37</v>
      </c>
      <c r="L483" s="117"/>
      <c r="M483" s="117"/>
      <c r="N483" s="117"/>
      <c r="O483" s="117"/>
      <c r="P483" s="117"/>
      <c r="Q483" s="117"/>
      <c r="R483" s="117"/>
      <c r="S483" s="117"/>
      <c r="T483" s="117"/>
      <c r="U483" s="117"/>
      <c r="V483" s="117"/>
      <c r="W483" s="117"/>
      <c r="X483" s="68"/>
      <c r="Y483" s="117"/>
      <c r="Z483" s="117"/>
      <c r="AA483" s="83" t="s">
        <v>867</v>
      </c>
    </row>
    <row r="484" spans="1:27" ht="15" x14ac:dyDescent="0.25">
      <c r="A484" s="100" t="str">
        <f t="shared" si="96"/>
        <v>2011</v>
      </c>
      <c r="B484" s="100" t="str">
        <f t="shared" si="90"/>
        <v>336</v>
      </c>
      <c r="C484" s="100" t="str">
        <f t="shared" si="91"/>
        <v>1/1/2011</v>
      </c>
      <c r="D484" s="100">
        <f t="shared" si="92"/>
        <v>40544</v>
      </c>
      <c r="E484" s="100">
        <f t="shared" si="93"/>
        <v>40879</v>
      </c>
      <c r="F484" s="101">
        <f t="shared" si="94"/>
        <v>40879</v>
      </c>
      <c r="G484" s="30">
        <f t="shared" si="95"/>
        <v>40879</v>
      </c>
      <c r="H484" s="66" t="s">
        <v>2208</v>
      </c>
      <c r="I484" s="66" t="s">
        <v>2208</v>
      </c>
      <c r="J484" s="64" t="s">
        <v>316</v>
      </c>
      <c r="K484" s="116"/>
      <c r="L484" s="114"/>
      <c r="M484" s="114"/>
      <c r="N484" s="114"/>
      <c r="O484" s="114" t="s">
        <v>37</v>
      </c>
      <c r="P484" s="114"/>
      <c r="Q484" s="114"/>
      <c r="R484" s="114"/>
      <c r="S484" s="114"/>
      <c r="T484" s="114"/>
      <c r="U484" s="114"/>
      <c r="V484" s="114"/>
      <c r="W484" s="114" t="s">
        <v>37</v>
      </c>
      <c r="X484" s="116"/>
      <c r="Y484" s="114"/>
      <c r="Z484" s="114"/>
      <c r="AA484" s="67"/>
    </row>
    <row r="485" spans="1:27" s="19" customFormat="1" ht="48" x14ac:dyDescent="0.25">
      <c r="A485" s="114" t="str">
        <f t="shared" si="96"/>
        <v>2011</v>
      </c>
      <c r="B485" s="114" t="str">
        <f t="shared" si="90"/>
        <v>339</v>
      </c>
      <c r="C485" s="114" t="str">
        <f t="shared" si="91"/>
        <v>1/1/2011</v>
      </c>
      <c r="D485" s="114">
        <f t="shared" si="92"/>
        <v>40544</v>
      </c>
      <c r="E485" s="114">
        <f t="shared" si="93"/>
        <v>40882</v>
      </c>
      <c r="F485" s="62">
        <f t="shared" si="94"/>
        <v>40882</v>
      </c>
      <c r="G485" s="40">
        <f t="shared" si="95"/>
        <v>40882</v>
      </c>
      <c r="H485" s="68" t="s">
        <v>883</v>
      </c>
      <c r="I485" s="117"/>
      <c r="J485" s="69" t="s">
        <v>884</v>
      </c>
      <c r="K485" s="68"/>
      <c r="L485" s="117"/>
      <c r="M485" s="117"/>
      <c r="N485" s="117" t="s">
        <v>37</v>
      </c>
      <c r="O485" s="117"/>
      <c r="P485" s="117"/>
      <c r="Q485" s="117"/>
      <c r="R485" s="117"/>
      <c r="S485" s="117"/>
      <c r="T485" s="117"/>
      <c r="U485" s="117"/>
      <c r="V485" s="117"/>
      <c r="W485" s="117"/>
      <c r="X485" s="68"/>
      <c r="Y485" s="117"/>
      <c r="Z485" s="117"/>
      <c r="AA485" s="83" t="s">
        <v>2182</v>
      </c>
    </row>
    <row r="486" spans="1:27" s="19" customFormat="1" ht="15" x14ac:dyDescent="0.25">
      <c r="A486" s="114" t="s">
        <v>1755</v>
      </c>
      <c r="B486" s="114" t="str">
        <f t="shared" si="90"/>
        <v>341</v>
      </c>
      <c r="C486" s="114" t="str">
        <f t="shared" si="91"/>
        <v>1/1/`</v>
      </c>
      <c r="D486" s="114" t="e">
        <f t="shared" si="92"/>
        <v>#VALUE!</v>
      </c>
      <c r="E486" s="114" t="e">
        <f t="shared" si="93"/>
        <v>#VALUE!</v>
      </c>
      <c r="F486" s="62" t="e">
        <f t="shared" si="94"/>
        <v>#VALUE!</v>
      </c>
      <c r="G486" s="40">
        <f t="shared" si="95"/>
        <v>40884</v>
      </c>
      <c r="H486" s="68" t="s">
        <v>2158</v>
      </c>
      <c r="I486" s="117"/>
      <c r="J486" s="69" t="s">
        <v>879</v>
      </c>
      <c r="K486" s="68" t="s">
        <v>37</v>
      </c>
      <c r="L486" s="117"/>
      <c r="M486" s="117"/>
      <c r="N486" s="117"/>
      <c r="O486" s="117"/>
      <c r="P486" s="117"/>
      <c r="Q486" s="117"/>
      <c r="R486" s="117"/>
      <c r="S486" s="117"/>
      <c r="T486" s="117"/>
      <c r="U486" s="117"/>
      <c r="V486" s="117"/>
      <c r="W486" s="117"/>
      <c r="X486" s="68"/>
      <c r="Y486" s="117"/>
      <c r="Z486" s="117"/>
      <c r="AA486" s="83" t="s">
        <v>880</v>
      </c>
    </row>
    <row r="487" spans="1:27" ht="15" x14ac:dyDescent="0.25">
      <c r="A487" s="100" t="str">
        <f t="shared" ref="A487:A493" si="97">LEFT(H487,4)</f>
        <v>2011</v>
      </c>
      <c r="B487" s="100" t="str">
        <f t="shared" si="90"/>
        <v>342</v>
      </c>
      <c r="C487" s="100" t="str">
        <f t="shared" si="91"/>
        <v>1/1/2011</v>
      </c>
      <c r="D487" s="100">
        <f t="shared" si="92"/>
        <v>40544</v>
      </c>
      <c r="E487" s="100">
        <f t="shared" si="93"/>
        <v>40885</v>
      </c>
      <c r="F487" s="101">
        <f t="shared" si="94"/>
        <v>40885</v>
      </c>
      <c r="G487" s="40">
        <f t="shared" si="95"/>
        <v>40885</v>
      </c>
      <c r="H487" s="117" t="s">
        <v>2159</v>
      </c>
      <c r="I487" s="117" t="s">
        <v>2160</v>
      </c>
      <c r="J487" s="86" t="s">
        <v>375</v>
      </c>
      <c r="K487" s="117" t="s">
        <v>37</v>
      </c>
      <c r="L487" s="117"/>
      <c r="M487" s="117"/>
      <c r="N487" s="117"/>
      <c r="O487" s="117"/>
      <c r="P487" s="117"/>
      <c r="Q487" s="117"/>
      <c r="R487" s="117" t="s">
        <v>37</v>
      </c>
      <c r="S487" s="117"/>
      <c r="T487" s="117"/>
      <c r="U487" s="117"/>
      <c r="V487" s="117"/>
      <c r="W487" s="117"/>
      <c r="X487" s="117"/>
      <c r="Y487" s="117"/>
      <c r="Z487" s="117"/>
      <c r="AA487" s="86" t="s">
        <v>868</v>
      </c>
    </row>
    <row r="488" spans="1:27" ht="15" x14ac:dyDescent="0.25">
      <c r="A488" s="100" t="str">
        <f t="shared" si="97"/>
        <v>2011</v>
      </c>
      <c r="B488" s="100" t="str">
        <f t="shared" si="90"/>
        <v>353</v>
      </c>
      <c r="C488" s="100" t="str">
        <f t="shared" si="91"/>
        <v>1/1/2011</v>
      </c>
      <c r="D488" s="100">
        <f t="shared" si="92"/>
        <v>40544</v>
      </c>
      <c r="E488" s="100">
        <f t="shared" si="93"/>
        <v>40896</v>
      </c>
      <c r="F488" s="101">
        <f t="shared" si="94"/>
        <v>40896</v>
      </c>
      <c r="G488" s="30">
        <f t="shared" si="95"/>
        <v>40896</v>
      </c>
      <c r="H488" s="116" t="s">
        <v>1656</v>
      </c>
      <c r="I488" s="114" t="s">
        <v>1657</v>
      </c>
      <c r="J488" s="64" t="s">
        <v>198</v>
      </c>
      <c r="K488" s="116" t="s">
        <v>37</v>
      </c>
      <c r="L488" s="114"/>
      <c r="M488" s="114"/>
      <c r="N488" s="114"/>
      <c r="O488" s="114"/>
      <c r="P488" s="114" t="s">
        <v>37</v>
      </c>
      <c r="Q488" s="114" t="s">
        <v>37</v>
      </c>
      <c r="R488" s="114"/>
      <c r="S488" s="114" t="s">
        <v>37</v>
      </c>
      <c r="T488" s="114"/>
      <c r="U488" s="114"/>
      <c r="V488" s="114"/>
      <c r="W488" s="114"/>
      <c r="X488" s="116"/>
      <c r="Y488" s="114" t="s">
        <v>37</v>
      </c>
      <c r="Z488" s="114"/>
      <c r="AA488" s="72" t="s">
        <v>1687</v>
      </c>
    </row>
    <row r="489" spans="1:27" s="19" customFormat="1" ht="15.75" thickBot="1" x14ac:dyDescent="0.3">
      <c r="A489" s="114" t="str">
        <f t="shared" si="97"/>
        <v>2011</v>
      </c>
      <c r="B489" s="114" t="str">
        <f t="shared" si="90"/>
        <v>354</v>
      </c>
      <c r="C489" s="114" t="str">
        <f t="shared" si="91"/>
        <v>1/1/2011</v>
      </c>
      <c r="D489" s="114">
        <f t="shared" si="92"/>
        <v>40544</v>
      </c>
      <c r="E489" s="114">
        <f t="shared" si="93"/>
        <v>40897</v>
      </c>
      <c r="F489" s="62">
        <f t="shared" si="94"/>
        <v>40897</v>
      </c>
      <c r="G489" s="97">
        <f t="shared" si="95"/>
        <v>40897</v>
      </c>
      <c r="H489" s="92" t="s">
        <v>2161</v>
      </c>
      <c r="I489" s="118"/>
      <c r="J489" s="93" t="s">
        <v>882</v>
      </c>
      <c r="K489" s="92" t="s">
        <v>37</v>
      </c>
      <c r="L489" s="118"/>
      <c r="M489" s="118"/>
      <c r="N489" s="118"/>
      <c r="O489" s="118"/>
      <c r="P489" s="118"/>
      <c r="Q489" s="118"/>
      <c r="R489" s="118"/>
      <c r="S489" s="118"/>
      <c r="T489" s="118"/>
      <c r="U489" s="118"/>
      <c r="V489" s="118"/>
      <c r="W489" s="118"/>
      <c r="X489" s="92"/>
      <c r="Y489" s="118"/>
      <c r="Z489" s="118"/>
      <c r="AA489" s="110" t="s">
        <v>880</v>
      </c>
    </row>
    <row r="490" spans="1:27" s="19" customFormat="1" ht="15" x14ac:dyDescent="0.25">
      <c r="A490" s="117" t="str">
        <f t="shared" si="97"/>
        <v>2012</v>
      </c>
      <c r="B490" s="117" t="str">
        <f t="shared" si="90"/>
        <v>010</v>
      </c>
      <c r="C490" s="117" t="str">
        <f t="shared" si="91"/>
        <v>1/1/2012</v>
      </c>
      <c r="D490" s="117">
        <f t="shared" si="92"/>
        <v>40909</v>
      </c>
      <c r="E490" s="117">
        <f t="shared" si="93"/>
        <v>40918</v>
      </c>
      <c r="F490" s="117">
        <f t="shared" si="94"/>
        <v>40918</v>
      </c>
      <c r="G490" s="96">
        <f t="shared" si="95"/>
        <v>40918</v>
      </c>
      <c r="H490" s="79" t="s">
        <v>2193</v>
      </c>
      <c r="I490" s="78" t="s">
        <v>2194</v>
      </c>
      <c r="J490" s="105" t="s">
        <v>923</v>
      </c>
      <c r="K490" s="79" t="s">
        <v>37</v>
      </c>
      <c r="L490" s="78"/>
      <c r="M490" s="78"/>
      <c r="N490" s="78"/>
      <c r="O490" s="78"/>
      <c r="P490" s="78" t="s">
        <v>37</v>
      </c>
      <c r="Q490" s="78"/>
      <c r="R490" s="78"/>
      <c r="S490" s="78"/>
      <c r="T490" s="78" t="s">
        <v>37</v>
      </c>
      <c r="U490" s="78"/>
      <c r="V490" s="78"/>
      <c r="W490" s="78"/>
      <c r="X490" s="79"/>
      <c r="Y490" s="78" t="s">
        <v>37</v>
      </c>
      <c r="Z490" s="78"/>
      <c r="AA490" s="102"/>
    </row>
    <row r="491" spans="1:27" ht="15" x14ac:dyDescent="0.25">
      <c r="A491" s="100" t="str">
        <f t="shared" si="97"/>
        <v>2012</v>
      </c>
      <c r="B491" s="100" t="str">
        <f t="shared" si="90"/>
        <v>032</v>
      </c>
      <c r="C491" s="100" t="str">
        <f t="shared" si="91"/>
        <v>1/1/2012</v>
      </c>
      <c r="D491" s="100">
        <f t="shared" si="92"/>
        <v>40909</v>
      </c>
      <c r="E491" s="100">
        <f t="shared" si="93"/>
        <v>40940</v>
      </c>
      <c r="F491" s="101">
        <f t="shared" si="94"/>
        <v>40940</v>
      </c>
      <c r="G491" s="30">
        <f t="shared" si="95"/>
        <v>40940</v>
      </c>
      <c r="H491" s="116" t="s">
        <v>1658</v>
      </c>
      <c r="I491" s="114" t="s">
        <v>1659</v>
      </c>
      <c r="J491" s="64" t="s">
        <v>203</v>
      </c>
      <c r="K491" s="116" t="s">
        <v>37</v>
      </c>
      <c r="L491" s="114"/>
      <c r="M491" s="114"/>
      <c r="N491" s="114"/>
      <c r="O491" s="114"/>
      <c r="P491" s="114" t="s">
        <v>37</v>
      </c>
      <c r="Q491" s="114" t="s">
        <v>37</v>
      </c>
      <c r="R491" s="114"/>
      <c r="S491" s="114" t="s">
        <v>37</v>
      </c>
      <c r="T491" s="114"/>
      <c r="U491" s="114"/>
      <c r="V491" s="114"/>
      <c r="W491" s="114"/>
      <c r="X491" s="116"/>
      <c r="Y491" s="114" t="s">
        <v>37</v>
      </c>
      <c r="Z491" s="114"/>
      <c r="AA491" s="72" t="s">
        <v>1688</v>
      </c>
    </row>
    <row r="492" spans="1:27" ht="15" x14ac:dyDescent="0.25">
      <c r="A492" s="100" t="str">
        <f t="shared" si="97"/>
        <v>2012</v>
      </c>
      <c r="B492" s="100" t="str">
        <f t="shared" si="90"/>
        <v>040</v>
      </c>
      <c r="C492" s="100" t="str">
        <f t="shared" si="91"/>
        <v>1/1/2012</v>
      </c>
      <c r="D492" s="100">
        <f t="shared" si="92"/>
        <v>40909</v>
      </c>
      <c r="E492" s="100">
        <f t="shared" si="93"/>
        <v>40948</v>
      </c>
      <c r="F492" s="101">
        <f t="shared" si="94"/>
        <v>40948</v>
      </c>
      <c r="G492" s="62">
        <f t="shared" si="95"/>
        <v>40948</v>
      </c>
      <c r="H492" s="66" t="s">
        <v>2221</v>
      </c>
      <c r="I492" s="114" t="s">
        <v>2221</v>
      </c>
      <c r="J492" s="64" t="s">
        <v>316</v>
      </c>
      <c r="K492" s="116"/>
      <c r="L492" s="114"/>
      <c r="M492" s="114"/>
      <c r="N492" s="114"/>
      <c r="O492" s="114" t="s">
        <v>37</v>
      </c>
      <c r="P492" s="114"/>
      <c r="Q492" s="114"/>
      <c r="R492" s="114"/>
      <c r="S492" s="114"/>
      <c r="T492" s="114"/>
      <c r="U492" s="114"/>
      <c r="V492" s="114"/>
      <c r="W492" s="114" t="s">
        <v>37</v>
      </c>
      <c r="X492" s="116"/>
      <c r="Y492" s="114"/>
      <c r="Z492" s="114"/>
      <c r="AA492" s="67"/>
    </row>
    <row r="493" spans="1:27" s="19" customFormat="1" ht="15" x14ac:dyDescent="0.25">
      <c r="A493" s="114" t="str">
        <f t="shared" si="97"/>
        <v>2012</v>
      </c>
      <c r="B493" s="114" t="str">
        <f t="shared" si="90"/>
        <v>041</v>
      </c>
      <c r="C493" s="114" t="str">
        <f t="shared" si="91"/>
        <v>1/1/2012</v>
      </c>
      <c r="D493" s="114">
        <f t="shared" si="92"/>
        <v>40909</v>
      </c>
      <c r="E493" s="114">
        <f t="shared" si="93"/>
        <v>40949</v>
      </c>
      <c r="F493" s="62">
        <f t="shared" si="94"/>
        <v>40949</v>
      </c>
      <c r="G493" s="30">
        <f t="shared" si="95"/>
        <v>40949</v>
      </c>
      <c r="H493" s="116" t="s">
        <v>2185</v>
      </c>
      <c r="I493" s="114" t="s">
        <v>2195</v>
      </c>
      <c r="J493" s="64" t="s">
        <v>2183</v>
      </c>
      <c r="K493" s="116"/>
      <c r="L493" s="114" t="s">
        <v>37</v>
      </c>
      <c r="M493" s="114"/>
      <c r="N493" s="114"/>
      <c r="O493" s="114"/>
      <c r="P493" s="114"/>
      <c r="Q493" s="114"/>
      <c r="R493" s="114"/>
      <c r="S493" s="114"/>
      <c r="T493" s="114"/>
      <c r="U493" s="114"/>
      <c r="V493" s="114"/>
      <c r="W493" s="114"/>
      <c r="X493" s="116"/>
      <c r="Y493" s="114"/>
      <c r="Z493" s="114"/>
      <c r="AA493" s="72" t="s">
        <v>2186</v>
      </c>
    </row>
    <row r="494" spans="1:27" s="19" customFormat="1" ht="36" x14ac:dyDescent="0.25">
      <c r="A494" s="117"/>
      <c r="B494" s="117"/>
      <c r="C494" s="117"/>
      <c r="D494" s="117"/>
      <c r="E494" s="117"/>
      <c r="F494" s="117"/>
      <c r="G494" s="40">
        <f t="shared" si="95"/>
        <v>40953</v>
      </c>
      <c r="H494" s="117" t="s">
        <v>2196</v>
      </c>
      <c r="I494" s="117" t="s">
        <v>2197</v>
      </c>
      <c r="J494" s="69" t="s">
        <v>922</v>
      </c>
      <c r="K494" s="68"/>
      <c r="L494" s="117"/>
      <c r="M494" s="117"/>
      <c r="N494" s="117" t="s">
        <v>37</v>
      </c>
      <c r="O494" s="117"/>
      <c r="P494" s="117"/>
      <c r="Q494" s="117" t="s">
        <v>37</v>
      </c>
      <c r="R494" s="117"/>
      <c r="S494" s="117"/>
      <c r="T494" s="117" t="s">
        <v>37</v>
      </c>
      <c r="U494" s="117"/>
      <c r="V494" s="117"/>
      <c r="W494" s="117"/>
      <c r="X494" s="68"/>
      <c r="Y494" s="117" t="s">
        <v>37</v>
      </c>
      <c r="Z494" s="117"/>
      <c r="AA494" s="72" t="s">
        <v>162</v>
      </c>
    </row>
    <row r="495" spans="1:27" s="19" customFormat="1" ht="15" x14ac:dyDescent="0.25">
      <c r="A495" s="114" t="str">
        <f t="shared" ref="A495:A522" si="98">LEFT(H495,4)</f>
        <v>2012</v>
      </c>
      <c r="B495" s="114" t="str">
        <f t="shared" ref="B495:B522" si="99">MID(H495,6,3)</f>
        <v>046</v>
      </c>
      <c r="C495" s="114" t="str">
        <f t="shared" ref="C495:C522" si="100">"1/1/"&amp;A495</f>
        <v>1/1/2012</v>
      </c>
      <c r="D495" s="114">
        <f t="shared" ref="D495:D522" si="101">DATEVALUE(C495)</f>
        <v>40909</v>
      </c>
      <c r="E495" s="114">
        <f t="shared" ref="E495:E522" si="102">D495+B495-1</f>
        <v>40954</v>
      </c>
      <c r="F495" s="62">
        <f t="shared" ref="F495:F522" si="103">E495</f>
        <v>40954</v>
      </c>
      <c r="G495" s="30">
        <f t="shared" si="95"/>
        <v>40954</v>
      </c>
      <c r="H495" s="114" t="s">
        <v>1406</v>
      </c>
      <c r="I495" s="98"/>
      <c r="J495" s="65" t="s">
        <v>1115</v>
      </c>
      <c r="K495" s="114" t="s">
        <v>37</v>
      </c>
      <c r="L495" s="114"/>
      <c r="M495" s="114"/>
      <c r="N495" s="114"/>
      <c r="O495" s="114"/>
      <c r="P495" s="114"/>
      <c r="Q495" s="114"/>
      <c r="R495" s="114"/>
      <c r="S495" s="114"/>
      <c r="T495" s="114"/>
      <c r="U495" s="114"/>
      <c r="V495" s="114"/>
      <c r="W495" s="114"/>
      <c r="X495" s="114" t="s">
        <v>37</v>
      </c>
      <c r="Y495" s="114"/>
      <c r="Z495" s="114"/>
      <c r="AA495" s="72"/>
    </row>
    <row r="496" spans="1:27" s="19" customFormat="1" ht="15" x14ac:dyDescent="0.25">
      <c r="A496" s="114" t="str">
        <f t="shared" si="98"/>
        <v>2012</v>
      </c>
      <c r="B496" s="114" t="str">
        <f t="shared" si="99"/>
        <v>068</v>
      </c>
      <c r="C496" s="114" t="str">
        <f t="shared" si="100"/>
        <v>1/1/2012</v>
      </c>
      <c r="D496" s="114">
        <f t="shared" si="101"/>
        <v>40909</v>
      </c>
      <c r="E496" s="114">
        <f t="shared" si="102"/>
        <v>40976</v>
      </c>
      <c r="F496" s="62">
        <f t="shared" si="103"/>
        <v>40976</v>
      </c>
      <c r="G496" s="30">
        <f t="shared" si="95"/>
        <v>40976</v>
      </c>
      <c r="H496" s="116" t="s">
        <v>1660</v>
      </c>
      <c r="I496" s="114" t="s">
        <v>1661</v>
      </c>
      <c r="J496" s="64" t="s">
        <v>208</v>
      </c>
      <c r="K496" s="116" t="s">
        <v>37</v>
      </c>
      <c r="L496" s="114"/>
      <c r="M496" s="114"/>
      <c r="N496" s="114"/>
      <c r="O496" s="114"/>
      <c r="P496" s="114" t="s">
        <v>37</v>
      </c>
      <c r="Q496" s="114" t="s">
        <v>37</v>
      </c>
      <c r="R496" s="114"/>
      <c r="S496" s="114" t="s">
        <v>37</v>
      </c>
      <c r="T496" s="114"/>
      <c r="U496" s="114"/>
      <c r="V496" s="114"/>
      <c r="W496" s="114"/>
      <c r="X496" s="116"/>
      <c r="Y496" s="114" t="s">
        <v>37</v>
      </c>
      <c r="Z496" s="114"/>
      <c r="AA496" s="72" t="s">
        <v>1689</v>
      </c>
    </row>
    <row r="497" spans="1:27" s="19" customFormat="1" ht="15" x14ac:dyDescent="0.25">
      <c r="A497" s="114" t="str">
        <f t="shared" si="98"/>
        <v>2012</v>
      </c>
      <c r="B497" s="114" t="str">
        <f t="shared" si="99"/>
        <v>102</v>
      </c>
      <c r="C497" s="114" t="str">
        <f t="shared" si="100"/>
        <v>1/1/2012</v>
      </c>
      <c r="D497" s="114">
        <f t="shared" si="101"/>
        <v>40909</v>
      </c>
      <c r="E497" s="114">
        <f t="shared" si="102"/>
        <v>41010</v>
      </c>
      <c r="F497" s="62">
        <f t="shared" si="103"/>
        <v>41010</v>
      </c>
      <c r="G497" s="30">
        <f t="shared" si="95"/>
        <v>41010</v>
      </c>
      <c r="H497" s="116" t="s">
        <v>1662</v>
      </c>
      <c r="I497" s="114" t="s">
        <v>1663</v>
      </c>
      <c r="J497" s="64" t="s">
        <v>213</v>
      </c>
      <c r="K497" s="116" t="s">
        <v>37</v>
      </c>
      <c r="L497" s="114"/>
      <c r="M497" s="114"/>
      <c r="N497" s="114"/>
      <c r="O497" s="114"/>
      <c r="P497" s="114" t="s">
        <v>37</v>
      </c>
      <c r="Q497" s="114" t="s">
        <v>37</v>
      </c>
      <c r="R497" s="114"/>
      <c r="S497" s="114" t="s">
        <v>37</v>
      </c>
      <c r="T497" s="114"/>
      <c r="U497" s="114"/>
      <c r="V497" s="114"/>
      <c r="W497" s="114"/>
      <c r="X497" s="116"/>
      <c r="Y497" s="114" t="s">
        <v>37</v>
      </c>
      <c r="Z497" s="114"/>
      <c r="AA497" s="72" t="s">
        <v>1554</v>
      </c>
    </row>
    <row r="498" spans="1:27" s="19" customFormat="1" ht="15" x14ac:dyDescent="0.25">
      <c r="A498" s="114" t="str">
        <f t="shared" si="98"/>
        <v>2012</v>
      </c>
      <c r="B498" s="114" t="str">
        <f t="shared" si="99"/>
        <v>128</v>
      </c>
      <c r="C498" s="114" t="str">
        <f t="shared" si="100"/>
        <v>1/1/2012</v>
      </c>
      <c r="D498" s="114">
        <f t="shared" si="101"/>
        <v>40909</v>
      </c>
      <c r="E498" s="114">
        <f t="shared" si="102"/>
        <v>41036</v>
      </c>
      <c r="F498" s="62">
        <f t="shared" si="103"/>
        <v>41036</v>
      </c>
      <c r="G498" s="40">
        <f t="shared" si="95"/>
        <v>41036</v>
      </c>
      <c r="H498" s="66" t="s">
        <v>2222</v>
      </c>
      <c r="I498" s="114" t="s">
        <v>2222</v>
      </c>
      <c r="J498" s="64" t="s">
        <v>316</v>
      </c>
      <c r="K498" s="116"/>
      <c r="L498" s="114"/>
      <c r="M498" s="114"/>
      <c r="N498" s="114"/>
      <c r="O498" s="114" t="s">
        <v>37</v>
      </c>
      <c r="P498" s="114"/>
      <c r="Q498" s="114"/>
      <c r="R498" s="114"/>
      <c r="S498" s="114"/>
      <c r="T498" s="114"/>
      <c r="U498" s="114"/>
      <c r="V498" s="114"/>
      <c r="W498" s="114" t="s">
        <v>37</v>
      </c>
      <c r="X498" s="116"/>
      <c r="Y498" s="114"/>
      <c r="Z498" s="114"/>
      <c r="AA498" s="67"/>
    </row>
    <row r="499" spans="1:27" s="19" customFormat="1" ht="15" x14ac:dyDescent="0.25">
      <c r="A499" s="114" t="str">
        <f t="shared" si="98"/>
        <v>2012</v>
      </c>
      <c r="B499" s="114" t="str">
        <f t="shared" si="99"/>
        <v>133</v>
      </c>
      <c r="C499" s="114" t="str">
        <f t="shared" si="100"/>
        <v>1/1/2012</v>
      </c>
      <c r="D499" s="114">
        <f t="shared" si="101"/>
        <v>40909</v>
      </c>
      <c r="E499" s="114">
        <f t="shared" si="102"/>
        <v>41041</v>
      </c>
      <c r="F499" s="62">
        <f t="shared" si="103"/>
        <v>41041</v>
      </c>
      <c r="G499" s="40">
        <f t="shared" si="95"/>
        <v>41041</v>
      </c>
      <c r="H499" s="66" t="s">
        <v>2223</v>
      </c>
      <c r="I499" s="114" t="s">
        <v>2223</v>
      </c>
      <c r="J499" s="64" t="s">
        <v>316</v>
      </c>
      <c r="K499" s="116"/>
      <c r="L499" s="114"/>
      <c r="M499" s="114"/>
      <c r="N499" s="114"/>
      <c r="O499" s="114" t="s">
        <v>37</v>
      </c>
      <c r="P499" s="114"/>
      <c r="Q499" s="114"/>
      <c r="R499" s="114"/>
      <c r="S499" s="114"/>
      <c r="T499" s="114"/>
      <c r="U499" s="114"/>
      <c r="V499" s="114"/>
      <c r="W499" s="114" t="s">
        <v>37</v>
      </c>
      <c r="X499" s="116"/>
      <c r="Y499" s="114"/>
      <c r="Z499" s="114"/>
      <c r="AA499" s="67"/>
    </row>
    <row r="500" spans="1:27" ht="15" x14ac:dyDescent="0.25">
      <c r="A500" s="100" t="str">
        <f t="shared" si="98"/>
        <v>2012</v>
      </c>
      <c r="B500" s="100" t="str">
        <f t="shared" si="99"/>
        <v>136</v>
      </c>
      <c r="C500" s="100" t="str">
        <f t="shared" si="100"/>
        <v>1/1/2012</v>
      </c>
      <c r="D500" s="100">
        <f t="shared" si="101"/>
        <v>40909</v>
      </c>
      <c r="E500" s="100">
        <f t="shared" si="102"/>
        <v>41044</v>
      </c>
      <c r="F500" s="101">
        <f t="shared" si="103"/>
        <v>41044</v>
      </c>
      <c r="G500" s="62">
        <f t="shared" si="95"/>
        <v>41044</v>
      </c>
      <c r="H500" s="116" t="s">
        <v>2198</v>
      </c>
      <c r="I500" s="114" t="s">
        <v>2199</v>
      </c>
      <c r="J500" s="64" t="s">
        <v>218</v>
      </c>
      <c r="K500" s="116" t="s">
        <v>37</v>
      </c>
      <c r="L500" s="114"/>
      <c r="M500" s="114"/>
      <c r="N500" s="114"/>
      <c r="O500" s="114"/>
      <c r="P500" s="114" t="s">
        <v>37</v>
      </c>
      <c r="Q500" s="114" t="s">
        <v>37</v>
      </c>
      <c r="R500" s="114"/>
      <c r="S500" s="114" t="s">
        <v>37</v>
      </c>
      <c r="T500" s="114"/>
      <c r="U500" s="114"/>
      <c r="V500" s="114"/>
      <c r="W500" s="114"/>
      <c r="X500" s="116"/>
      <c r="Y500" s="114" t="s">
        <v>37</v>
      </c>
      <c r="Z500" s="114"/>
      <c r="AA500" s="72" t="s">
        <v>1682</v>
      </c>
    </row>
    <row r="501" spans="1:27" ht="15" x14ac:dyDescent="0.25">
      <c r="A501" s="100" t="str">
        <f t="shared" si="98"/>
        <v>2012</v>
      </c>
      <c r="B501" s="100" t="str">
        <f t="shared" si="99"/>
        <v>143</v>
      </c>
      <c r="C501" s="100" t="str">
        <f t="shared" si="100"/>
        <v>1/1/2012</v>
      </c>
      <c r="D501" s="100">
        <f t="shared" si="101"/>
        <v>40909</v>
      </c>
      <c r="E501" s="100">
        <f t="shared" si="102"/>
        <v>41051</v>
      </c>
      <c r="F501" s="101">
        <f t="shared" si="103"/>
        <v>41051</v>
      </c>
      <c r="G501" s="30">
        <f t="shared" si="95"/>
        <v>41051</v>
      </c>
      <c r="H501" s="114" t="s">
        <v>2231</v>
      </c>
      <c r="I501" s="114"/>
      <c r="J501" s="65" t="s">
        <v>1103</v>
      </c>
      <c r="K501" s="114" t="s">
        <v>37</v>
      </c>
      <c r="L501" s="114"/>
      <c r="M501" s="114"/>
      <c r="N501" s="114"/>
      <c r="O501" s="114"/>
      <c r="P501" s="114"/>
      <c r="Q501" s="114"/>
      <c r="R501" s="114"/>
      <c r="S501" s="114"/>
      <c r="T501" s="114"/>
      <c r="U501" s="114"/>
      <c r="V501" s="114"/>
      <c r="W501" s="114"/>
      <c r="X501" s="114" t="s">
        <v>37</v>
      </c>
      <c r="Y501" s="114"/>
      <c r="Z501" s="114"/>
      <c r="AA501" s="65" t="s">
        <v>1825</v>
      </c>
    </row>
    <row r="502" spans="1:27" ht="36" x14ac:dyDescent="0.25">
      <c r="A502" s="100" t="str">
        <f t="shared" si="98"/>
        <v>2012</v>
      </c>
      <c r="B502" s="100" t="str">
        <f t="shared" si="99"/>
        <v>150</v>
      </c>
      <c r="C502" s="100" t="str">
        <f t="shared" si="100"/>
        <v>1/1/2012</v>
      </c>
      <c r="D502" s="100">
        <f t="shared" si="101"/>
        <v>40909</v>
      </c>
      <c r="E502" s="100">
        <f t="shared" si="102"/>
        <v>41058</v>
      </c>
      <c r="F502" s="101">
        <f t="shared" si="103"/>
        <v>41058</v>
      </c>
      <c r="G502" s="40">
        <f t="shared" si="95"/>
        <v>41058</v>
      </c>
      <c r="H502" s="117" t="s">
        <v>2229</v>
      </c>
      <c r="I502" s="117" t="s">
        <v>2230</v>
      </c>
      <c r="J502" s="69" t="s">
        <v>943</v>
      </c>
      <c r="K502" s="68"/>
      <c r="L502" s="117"/>
      <c r="M502" s="117"/>
      <c r="N502" s="117" t="s">
        <v>37</v>
      </c>
      <c r="O502" s="117"/>
      <c r="P502" s="117"/>
      <c r="Q502" s="117" t="s">
        <v>37</v>
      </c>
      <c r="R502" s="117"/>
      <c r="S502" s="117"/>
      <c r="T502" s="117" t="s">
        <v>37</v>
      </c>
      <c r="U502" s="117"/>
      <c r="V502" s="117"/>
      <c r="W502" s="117"/>
      <c r="X502" s="68"/>
      <c r="Y502" s="117" t="s">
        <v>37</v>
      </c>
      <c r="Z502" s="117"/>
      <c r="AA502" s="72" t="s">
        <v>162</v>
      </c>
    </row>
    <row r="503" spans="1:27" ht="15" x14ac:dyDescent="0.25">
      <c r="A503" s="100" t="str">
        <f t="shared" si="98"/>
        <v>2012</v>
      </c>
      <c r="B503" s="100" t="str">
        <f t="shared" si="99"/>
        <v>164</v>
      </c>
      <c r="C503" s="100" t="str">
        <f t="shared" si="100"/>
        <v>1/1/2012</v>
      </c>
      <c r="D503" s="100">
        <f t="shared" si="101"/>
        <v>40909</v>
      </c>
      <c r="E503" s="100">
        <f t="shared" si="102"/>
        <v>41072</v>
      </c>
      <c r="F503" s="101">
        <f t="shared" si="103"/>
        <v>41072</v>
      </c>
      <c r="G503" s="62">
        <f t="shared" si="95"/>
        <v>41072</v>
      </c>
      <c r="H503" s="116" t="s">
        <v>2237</v>
      </c>
      <c r="I503" s="114" t="s">
        <v>2238</v>
      </c>
      <c r="J503" s="64" t="s">
        <v>226</v>
      </c>
      <c r="K503" s="116" t="s">
        <v>37</v>
      </c>
      <c r="L503" s="114"/>
      <c r="M503" s="114"/>
      <c r="N503" s="114"/>
      <c r="O503" s="114"/>
      <c r="P503" s="114" t="s">
        <v>37</v>
      </c>
      <c r="Q503" s="114" t="s">
        <v>37</v>
      </c>
      <c r="R503" s="114"/>
      <c r="S503" s="114" t="s">
        <v>37</v>
      </c>
      <c r="T503" s="114"/>
      <c r="U503" s="114"/>
      <c r="V503" s="114"/>
      <c r="W503" s="114"/>
      <c r="X503" s="116"/>
      <c r="Y503" s="114" t="s">
        <v>37</v>
      </c>
      <c r="Z503" s="114"/>
      <c r="AA503" s="72" t="s">
        <v>2239</v>
      </c>
    </row>
    <row r="504" spans="1:27" ht="15" x14ac:dyDescent="0.25">
      <c r="A504" s="100" t="str">
        <f t="shared" si="98"/>
        <v>2012</v>
      </c>
      <c r="B504" s="100" t="str">
        <f t="shared" si="99"/>
        <v>182</v>
      </c>
      <c r="C504" s="100" t="str">
        <f t="shared" si="100"/>
        <v>1/1/2012</v>
      </c>
      <c r="D504" s="100">
        <f t="shared" si="101"/>
        <v>40909</v>
      </c>
      <c r="E504" s="100">
        <f t="shared" si="102"/>
        <v>41090</v>
      </c>
      <c r="F504" s="101">
        <f t="shared" si="103"/>
        <v>41090</v>
      </c>
      <c r="G504" s="62">
        <f t="shared" si="95"/>
        <v>41090</v>
      </c>
      <c r="H504" s="117" t="s">
        <v>2243</v>
      </c>
      <c r="I504" s="117"/>
      <c r="J504" s="69" t="s">
        <v>2244</v>
      </c>
      <c r="K504" s="117" t="s">
        <v>37</v>
      </c>
      <c r="L504" s="117"/>
      <c r="M504" s="117"/>
      <c r="N504" s="117"/>
      <c r="O504" s="117"/>
      <c r="P504" s="117"/>
      <c r="Q504" s="117"/>
      <c r="R504" s="117"/>
      <c r="S504" s="117"/>
      <c r="T504" s="117"/>
      <c r="U504" s="117"/>
      <c r="V504" s="117"/>
      <c r="W504" s="117"/>
      <c r="X504" s="117"/>
      <c r="Y504" s="117"/>
      <c r="Z504" s="117"/>
      <c r="AA504" s="86"/>
    </row>
    <row r="505" spans="1:27" s="19" customFormat="1" ht="15" x14ac:dyDescent="0.25">
      <c r="A505" s="117" t="str">
        <f t="shared" si="98"/>
        <v>2012</v>
      </c>
      <c r="B505" s="117" t="str">
        <f t="shared" si="99"/>
        <v>193</v>
      </c>
      <c r="C505" s="117" t="str">
        <f t="shared" si="100"/>
        <v>1/1/2012</v>
      </c>
      <c r="D505" s="117">
        <f t="shared" si="101"/>
        <v>40909</v>
      </c>
      <c r="E505" s="117">
        <f t="shared" si="102"/>
        <v>41101</v>
      </c>
      <c r="F505" s="117">
        <f t="shared" si="103"/>
        <v>41101</v>
      </c>
      <c r="G505" s="30">
        <f t="shared" si="95"/>
        <v>41101</v>
      </c>
      <c r="H505" s="116" t="s">
        <v>2257</v>
      </c>
      <c r="I505" s="114" t="s">
        <v>2258</v>
      </c>
      <c r="J505" s="64" t="s">
        <v>2251</v>
      </c>
      <c r="K505" s="116" t="s">
        <v>37</v>
      </c>
      <c r="L505" s="114"/>
      <c r="M505" s="114"/>
      <c r="N505" s="114"/>
      <c r="O505" s="114"/>
      <c r="P505" s="114" t="s">
        <v>37</v>
      </c>
      <c r="Q505" s="114"/>
      <c r="R505" s="114"/>
      <c r="S505" s="114"/>
      <c r="T505" s="114" t="s">
        <v>37</v>
      </c>
      <c r="U505" s="114"/>
      <c r="V505" s="114"/>
      <c r="W505" s="114"/>
      <c r="X505" s="116"/>
      <c r="Y505" s="114" t="s">
        <v>37</v>
      </c>
      <c r="Z505" s="114"/>
      <c r="AA505" s="86"/>
    </row>
    <row r="506" spans="1:27" s="19" customFormat="1" ht="15" x14ac:dyDescent="0.25">
      <c r="A506" s="114" t="str">
        <f t="shared" si="98"/>
        <v>2012</v>
      </c>
      <c r="B506" s="114" t="str">
        <f t="shared" si="99"/>
        <v>199</v>
      </c>
      <c r="C506" s="114" t="str">
        <f t="shared" si="100"/>
        <v>1/1/2012</v>
      </c>
      <c r="D506" s="114">
        <f t="shared" si="101"/>
        <v>40909</v>
      </c>
      <c r="E506" s="114">
        <f t="shared" si="102"/>
        <v>41107</v>
      </c>
      <c r="F506" s="62">
        <f t="shared" si="103"/>
        <v>41107</v>
      </c>
      <c r="G506" s="30">
        <f t="shared" si="95"/>
        <v>41107</v>
      </c>
      <c r="H506" s="116" t="s">
        <v>2259</v>
      </c>
      <c r="I506" s="114" t="s">
        <v>2260</v>
      </c>
      <c r="J506" s="64" t="s">
        <v>227</v>
      </c>
      <c r="K506" s="116" t="s">
        <v>37</v>
      </c>
      <c r="L506" s="114"/>
      <c r="M506" s="114"/>
      <c r="N506" s="114"/>
      <c r="O506" s="114"/>
      <c r="P506" s="114" t="s">
        <v>37</v>
      </c>
      <c r="Q506" s="114" t="s">
        <v>37</v>
      </c>
      <c r="R506" s="114"/>
      <c r="S506" s="114" t="s">
        <v>37</v>
      </c>
      <c r="T506" s="114"/>
      <c r="U506" s="114"/>
      <c r="V506" s="114"/>
      <c r="W506" s="114"/>
      <c r="X506" s="116"/>
      <c r="Y506" s="114" t="s">
        <v>37</v>
      </c>
      <c r="Z506" s="114"/>
      <c r="AA506" s="72" t="s">
        <v>1682</v>
      </c>
    </row>
    <row r="507" spans="1:27" s="19" customFormat="1" ht="15" x14ac:dyDescent="0.25">
      <c r="A507" s="114" t="str">
        <f t="shared" si="98"/>
        <v>2012</v>
      </c>
      <c r="B507" s="114" t="str">
        <f t="shared" si="99"/>
        <v>203</v>
      </c>
      <c r="C507" s="114" t="str">
        <f t="shared" si="100"/>
        <v>1/1/2012</v>
      </c>
      <c r="D507" s="114">
        <f t="shared" si="101"/>
        <v>40909</v>
      </c>
      <c r="E507" s="114">
        <f t="shared" si="102"/>
        <v>41111</v>
      </c>
      <c r="F507" s="62">
        <f t="shared" si="103"/>
        <v>41111</v>
      </c>
      <c r="G507" s="30">
        <f t="shared" si="95"/>
        <v>41111</v>
      </c>
      <c r="H507" s="117" t="s">
        <v>2261</v>
      </c>
      <c r="I507" s="117"/>
      <c r="J507" s="69" t="s">
        <v>492</v>
      </c>
      <c r="K507" s="117"/>
      <c r="L507" s="117"/>
      <c r="M507" s="117"/>
      <c r="N507" s="117"/>
      <c r="O507" s="117" t="s">
        <v>37</v>
      </c>
      <c r="P507" s="117"/>
      <c r="Q507" s="117"/>
      <c r="R507" s="117"/>
      <c r="S507" s="117"/>
      <c r="T507" s="117"/>
      <c r="U507" s="117"/>
      <c r="V507" s="117"/>
      <c r="W507" s="117"/>
      <c r="X507" s="117"/>
      <c r="Y507" s="117"/>
      <c r="Z507" s="117"/>
      <c r="AA507" s="65" t="s">
        <v>558</v>
      </c>
    </row>
    <row r="508" spans="1:27" ht="15" x14ac:dyDescent="0.25">
      <c r="A508" s="100" t="str">
        <f t="shared" si="98"/>
        <v>2012</v>
      </c>
      <c r="B508" s="100" t="str">
        <f t="shared" si="99"/>
        <v>203</v>
      </c>
      <c r="C508" s="100" t="str">
        <f t="shared" si="100"/>
        <v>1/1/2012</v>
      </c>
      <c r="D508" s="100">
        <f t="shared" si="101"/>
        <v>40909</v>
      </c>
      <c r="E508" s="100">
        <f t="shared" si="102"/>
        <v>41111</v>
      </c>
      <c r="F508" s="101">
        <f t="shared" si="103"/>
        <v>41111</v>
      </c>
      <c r="G508" s="30">
        <f t="shared" si="95"/>
        <v>41111</v>
      </c>
      <c r="H508" s="87" t="s">
        <v>2250</v>
      </c>
      <c r="I508" s="117" t="s">
        <v>2250</v>
      </c>
      <c r="J508" s="69" t="s">
        <v>740</v>
      </c>
      <c r="K508" s="68"/>
      <c r="L508" s="117" t="s">
        <v>37</v>
      </c>
      <c r="M508" s="117" t="s">
        <v>37</v>
      </c>
      <c r="N508" s="117"/>
      <c r="O508" s="117"/>
      <c r="P508" s="117"/>
      <c r="Q508" s="117"/>
      <c r="R508" s="117"/>
      <c r="S508" s="117"/>
      <c r="T508" s="117"/>
      <c r="U508" s="117"/>
      <c r="V508" s="117"/>
      <c r="W508" s="117" t="s">
        <v>37</v>
      </c>
      <c r="X508" s="68"/>
      <c r="Y508" s="117"/>
      <c r="Z508" s="117"/>
      <c r="AA508" s="85"/>
    </row>
    <row r="509" spans="1:27" s="13" customFormat="1" ht="15" x14ac:dyDescent="0.25">
      <c r="A509" s="100" t="str">
        <f t="shared" si="98"/>
        <v>2012</v>
      </c>
      <c r="B509" s="100" t="str">
        <f t="shared" si="99"/>
        <v>203</v>
      </c>
      <c r="C509" s="100" t="str">
        <f t="shared" si="100"/>
        <v>1/1/2012</v>
      </c>
      <c r="D509" s="100">
        <f t="shared" si="101"/>
        <v>40909</v>
      </c>
      <c r="E509" s="100">
        <f t="shared" si="102"/>
        <v>41111</v>
      </c>
      <c r="F509" s="101">
        <f t="shared" si="103"/>
        <v>41111</v>
      </c>
      <c r="G509" s="30">
        <f t="shared" si="95"/>
        <v>41111</v>
      </c>
      <c r="H509" s="87" t="s">
        <v>2250</v>
      </c>
      <c r="I509" s="117" t="s">
        <v>2250</v>
      </c>
      <c r="J509" s="69" t="s">
        <v>392</v>
      </c>
      <c r="K509" s="68"/>
      <c r="L509" s="117"/>
      <c r="M509" s="117"/>
      <c r="N509" s="117"/>
      <c r="O509" s="117" t="s">
        <v>37</v>
      </c>
      <c r="P509" s="117"/>
      <c r="Q509" s="117"/>
      <c r="R509" s="117"/>
      <c r="S509" s="117"/>
      <c r="T509" s="117"/>
      <c r="U509" s="117"/>
      <c r="V509" s="117"/>
      <c r="W509" s="117" t="s">
        <v>37</v>
      </c>
      <c r="X509" s="68"/>
      <c r="Y509" s="117"/>
      <c r="Z509" s="117"/>
      <c r="AA509" s="85"/>
    </row>
    <row r="510" spans="1:27" s="19" customFormat="1" ht="15" x14ac:dyDescent="0.25">
      <c r="A510" s="114" t="str">
        <f t="shared" si="98"/>
        <v>2012</v>
      </c>
      <c r="B510" s="114" t="str">
        <f t="shared" si="99"/>
        <v>235</v>
      </c>
      <c r="C510" s="114" t="str">
        <f t="shared" si="100"/>
        <v>1/1/2012</v>
      </c>
      <c r="D510" s="114">
        <f t="shared" si="101"/>
        <v>40909</v>
      </c>
      <c r="E510" s="114">
        <f t="shared" si="102"/>
        <v>41143</v>
      </c>
      <c r="F510" s="62">
        <f t="shared" si="103"/>
        <v>41143</v>
      </c>
      <c r="G510" s="30">
        <f t="shared" si="95"/>
        <v>41143</v>
      </c>
      <c r="H510" s="116" t="s">
        <v>2268</v>
      </c>
      <c r="I510" s="114" t="s">
        <v>2270</v>
      </c>
      <c r="J510" s="64" t="s">
        <v>926</v>
      </c>
      <c r="K510" s="116" t="s">
        <v>37</v>
      </c>
      <c r="L510" s="114"/>
      <c r="M510" s="114"/>
      <c r="N510" s="114"/>
      <c r="O510" s="114"/>
      <c r="P510" s="114" t="s">
        <v>37</v>
      </c>
      <c r="Q510" s="114" t="s">
        <v>37</v>
      </c>
      <c r="R510" s="114"/>
      <c r="S510" s="114" t="s">
        <v>37</v>
      </c>
      <c r="T510" s="114"/>
      <c r="U510" s="114"/>
      <c r="V510" s="114"/>
      <c r="W510" s="114"/>
      <c r="X510" s="116"/>
      <c r="Y510" s="114" t="s">
        <v>37</v>
      </c>
      <c r="Z510" s="114"/>
      <c r="AA510" s="72" t="s">
        <v>2269</v>
      </c>
    </row>
    <row r="511" spans="1:27" s="19" customFormat="1" ht="15" x14ac:dyDescent="0.25">
      <c r="A511" s="100" t="str">
        <f t="shared" si="98"/>
        <v>2012</v>
      </c>
      <c r="B511" s="100" t="str">
        <f t="shared" si="99"/>
        <v>239</v>
      </c>
      <c r="C511" s="100" t="str">
        <f t="shared" si="100"/>
        <v>1/1/2012</v>
      </c>
      <c r="D511" s="100">
        <f t="shared" si="101"/>
        <v>40909</v>
      </c>
      <c r="E511" s="100">
        <f t="shared" si="102"/>
        <v>41147</v>
      </c>
      <c r="F511" s="101">
        <f t="shared" si="103"/>
        <v>41147</v>
      </c>
      <c r="G511" s="30">
        <f t="shared" si="95"/>
        <v>41147</v>
      </c>
      <c r="H511" s="87" t="s">
        <v>2272</v>
      </c>
      <c r="I511" s="117" t="s">
        <v>2272</v>
      </c>
      <c r="J511" s="69" t="s">
        <v>791</v>
      </c>
      <c r="K511" s="68"/>
      <c r="L511" s="117" t="s">
        <v>37</v>
      </c>
      <c r="M511" s="117" t="s">
        <v>37</v>
      </c>
      <c r="N511" s="117"/>
      <c r="O511" s="117"/>
      <c r="P511" s="117"/>
      <c r="Q511" s="117"/>
      <c r="R511" s="117"/>
      <c r="S511" s="117"/>
      <c r="T511" s="117"/>
      <c r="U511" s="117"/>
      <c r="V511" s="117"/>
      <c r="W511" s="117" t="s">
        <v>37</v>
      </c>
      <c r="X511" s="68"/>
      <c r="Y511" s="117"/>
      <c r="Z511" s="117"/>
      <c r="AA511" s="85"/>
    </row>
    <row r="512" spans="1:27" s="13" customFormat="1" ht="15" x14ac:dyDescent="0.25">
      <c r="A512" s="114" t="str">
        <f t="shared" si="98"/>
        <v>2012</v>
      </c>
      <c r="B512" s="114" t="str">
        <f t="shared" si="99"/>
        <v>239</v>
      </c>
      <c r="C512" s="114" t="str">
        <f t="shared" si="100"/>
        <v>1/1/2012</v>
      </c>
      <c r="D512" s="114">
        <f t="shared" si="101"/>
        <v>40909</v>
      </c>
      <c r="E512" s="114">
        <f t="shared" si="102"/>
        <v>41147</v>
      </c>
      <c r="F512" s="62">
        <f t="shared" si="103"/>
        <v>41147</v>
      </c>
      <c r="G512" s="30">
        <f t="shared" si="95"/>
        <v>41147</v>
      </c>
      <c r="H512" s="87" t="s">
        <v>2272</v>
      </c>
      <c r="I512" s="117" t="s">
        <v>2272</v>
      </c>
      <c r="J512" s="69" t="s">
        <v>316</v>
      </c>
      <c r="K512" s="68"/>
      <c r="L512" s="117"/>
      <c r="M512" s="117"/>
      <c r="N512" s="117"/>
      <c r="O512" s="117" t="s">
        <v>37</v>
      </c>
      <c r="P512" s="117"/>
      <c r="Q512" s="117"/>
      <c r="R512" s="117"/>
      <c r="S512" s="117"/>
      <c r="T512" s="117"/>
      <c r="U512" s="117"/>
      <c r="V512" s="117"/>
      <c r="W512" s="117" t="s">
        <v>37</v>
      </c>
      <c r="X512" s="68"/>
      <c r="Y512" s="117"/>
      <c r="Z512" s="117"/>
      <c r="AA512" s="85"/>
    </row>
    <row r="513" spans="1:27" s="19" customFormat="1" ht="15" x14ac:dyDescent="0.25">
      <c r="A513" s="114" t="str">
        <f t="shared" si="98"/>
        <v>2012</v>
      </c>
      <c r="B513" s="114" t="str">
        <f t="shared" si="99"/>
        <v>240</v>
      </c>
      <c r="C513" s="114" t="str">
        <f t="shared" si="100"/>
        <v>1/1/2012</v>
      </c>
      <c r="D513" s="114">
        <f t="shared" si="101"/>
        <v>40909</v>
      </c>
      <c r="E513" s="114">
        <f t="shared" si="102"/>
        <v>41148</v>
      </c>
      <c r="F513" s="62">
        <f t="shared" si="103"/>
        <v>41148</v>
      </c>
      <c r="G513" s="30">
        <f t="shared" si="95"/>
        <v>41148</v>
      </c>
      <c r="H513" s="114" t="s">
        <v>2319</v>
      </c>
      <c r="I513" s="98"/>
      <c r="J513" s="65" t="s">
        <v>2318</v>
      </c>
      <c r="K513" s="114" t="s">
        <v>37</v>
      </c>
      <c r="L513" s="114"/>
      <c r="M513" s="114"/>
      <c r="N513" s="114"/>
      <c r="O513" s="114"/>
      <c r="P513" s="114"/>
      <c r="Q513" s="114"/>
      <c r="R513" s="114"/>
      <c r="S513" s="114"/>
      <c r="T513" s="114"/>
      <c r="U513" s="114"/>
      <c r="V513" s="114"/>
      <c r="W513" s="114"/>
      <c r="X513" s="114" t="s">
        <v>37</v>
      </c>
      <c r="Y513" s="114"/>
      <c r="Z513" s="114"/>
      <c r="AA513" s="72"/>
    </row>
    <row r="514" spans="1:27" s="19" customFormat="1" ht="15" x14ac:dyDescent="0.25">
      <c r="A514" s="114" t="str">
        <f t="shared" si="98"/>
        <v>2012</v>
      </c>
      <c r="B514" s="114" t="str">
        <f t="shared" si="99"/>
        <v>247</v>
      </c>
      <c r="C514" s="114" t="str">
        <f t="shared" si="100"/>
        <v>1/1/2012</v>
      </c>
      <c r="D514" s="114">
        <f t="shared" si="101"/>
        <v>40909</v>
      </c>
      <c r="E514" s="114">
        <f t="shared" si="102"/>
        <v>41155</v>
      </c>
      <c r="F514" s="62">
        <f t="shared" si="103"/>
        <v>41155</v>
      </c>
      <c r="G514" s="40">
        <f t="shared" si="95"/>
        <v>41155</v>
      </c>
      <c r="H514" s="66" t="s">
        <v>2302</v>
      </c>
      <c r="I514" s="114" t="s">
        <v>2303</v>
      </c>
      <c r="J514" s="64" t="s">
        <v>2289</v>
      </c>
      <c r="K514" s="116"/>
      <c r="L514" s="114"/>
      <c r="M514" s="114"/>
      <c r="N514" s="114" t="s">
        <v>37</v>
      </c>
      <c r="O514" s="114"/>
      <c r="P514" s="114"/>
      <c r="Q514" s="114" t="s">
        <v>37</v>
      </c>
      <c r="R514" s="114"/>
      <c r="S514" s="114"/>
      <c r="T514" s="114"/>
      <c r="U514" s="114"/>
      <c r="V514" s="114" t="s">
        <v>37</v>
      </c>
      <c r="W514" s="114"/>
      <c r="X514" s="116"/>
      <c r="Y514" s="114" t="s">
        <v>37</v>
      </c>
      <c r="Z514" s="114"/>
      <c r="AA514" s="67" t="s">
        <v>513</v>
      </c>
    </row>
    <row r="515" spans="1:27" s="19" customFormat="1" ht="15" x14ac:dyDescent="0.25">
      <c r="A515" s="100" t="str">
        <f t="shared" si="98"/>
        <v>2012</v>
      </c>
      <c r="B515" s="100" t="str">
        <f t="shared" si="99"/>
        <v>247</v>
      </c>
      <c r="C515" s="100" t="str">
        <f t="shared" si="100"/>
        <v>1/1/2012</v>
      </c>
      <c r="D515" s="100">
        <f t="shared" si="101"/>
        <v>40909</v>
      </c>
      <c r="E515" s="100">
        <f t="shared" si="102"/>
        <v>41155</v>
      </c>
      <c r="F515" s="101">
        <f t="shared" si="103"/>
        <v>41155</v>
      </c>
      <c r="G515" s="40">
        <f t="shared" si="95"/>
        <v>41155</v>
      </c>
      <c r="H515" s="87" t="s">
        <v>2321</v>
      </c>
      <c r="I515" s="117" t="s">
        <v>2322</v>
      </c>
      <c r="J515" s="69" t="s">
        <v>812</v>
      </c>
      <c r="K515" s="68"/>
      <c r="L515" s="117"/>
      <c r="M515" s="117"/>
      <c r="N515" s="117" t="s">
        <v>37</v>
      </c>
      <c r="O515" s="117"/>
      <c r="P515" s="117"/>
      <c r="Q515" s="117"/>
      <c r="R515" s="117"/>
      <c r="S515" s="117"/>
      <c r="T515" s="117"/>
      <c r="U515" s="117"/>
      <c r="V515" s="117"/>
      <c r="W515" s="117" t="s">
        <v>37</v>
      </c>
      <c r="X515" s="68"/>
      <c r="Y515" s="117"/>
      <c r="Z515" s="117"/>
      <c r="AA515" s="85"/>
    </row>
    <row r="516" spans="1:27" s="19" customFormat="1" ht="15" x14ac:dyDescent="0.25">
      <c r="A516" s="114" t="str">
        <f t="shared" si="98"/>
        <v>2012</v>
      </c>
      <c r="B516" s="114" t="str">
        <f t="shared" si="99"/>
        <v>247</v>
      </c>
      <c r="C516" s="114" t="str">
        <f t="shared" si="100"/>
        <v>1/1/2012</v>
      </c>
      <c r="D516" s="114">
        <f t="shared" si="101"/>
        <v>40909</v>
      </c>
      <c r="E516" s="114">
        <f t="shared" si="102"/>
        <v>41155</v>
      </c>
      <c r="F516" s="62">
        <f t="shared" si="103"/>
        <v>41155</v>
      </c>
      <c r="G516" s="40">
        <f t="shared" si="95"/>
        <v>41155</v>
      </c>
      <c r="H516" s="87" t="s">
        <v>2323</v>
      </c>
      <c r="I516" s="117" t="s">
        <v>2324</v>
      </c>
      <c r="J516" s="69" t="s">
        <v>2249</v>
      </c>
      <c r="K516" s="68"/>
      <c r="L516" s="117"/>
      <c r="M516" s="117"/>
      <c r="N516" s="117" t="s">
        <v>37</v>
      </c>
      <c r="O516" s="117"/>
      <c r="P516" s="117"/>
      <c r="Q516" s="117"/>
      <c r="R516" s="117"/>
      <c r="S516" s="117"/>
      <c r="T516" s="117"/>
      <c r="U516" s="117"/>
      <c r="V516" s="117"/>
      <c r="W516" s="117" t="s">
        <v>37</v>
      </c>
      <c r="X516" s="68"/>
      <c r="Y516" s="117"/>
      <c r="Z516" s="117"/>
      <c r="AA516" s="85"/>
    </row>
    <row r="517" spans="1:27" s="19" customFormat="1" ht="36" x14ac:dyDescent="0.25">
      <c r="A517" s="114" t="str">
        <f t="shared" si="98"/>
        <v>2012</v>
      </c>
      <c r="B517" s="114" t="str">
        <f t="shared" si="99"/>
        <v>248</v>
      </c>
      <c r="C517" s="114" t="str">
        <f t="shared" si="100"/>
        <v>1/1/2012</v>
      </c>
      <c r="D517" s="114">
        <f t="shared" si="101"/>
        <v>40909</v>
      </c>
      <c r="E517" s="114">
        <f t="shared" si="102"/>
        <v>41156</v>
      </c>
      <c r="F517" s="62">
        <f t="shared" si="103"/>
        <v>41156</v>
      </c>
      <c r="G517" s="62">
        <f t="shared" si="95"/>
        <v>41156</v>
      </c>
      <c r="H517" s="117" t="s">
        <v>2304</v>
      </c>
      <c r="I517" s="117" t="s">
        <v>2305</v>
      </c>
      <c r="J517" s="69" t="s">
        <v>2242</v>
      </c>
      <c r="K517" s="68"/>
      <c r="L517" s="117"/>
      <c r="M517" s="117"/>
      <c r="N517" s="117" t="s">
        <v>37</v>
      </c>
      <c r="O517" s="117"/>
      <c r="P517" s="117"/>
      <c r="Q517" s="117" t="s">
        <v>37</v>
      </c>
      <c r="R517" s="117"/>
      <c r="S517" s="117"/>
      <c r="T517" s="117" t="s">
        <v>37</v>
      </c>
      <c r="U517" s="117"/>
      <c r="V517" s="117"/>
      <c r="W517" s="117"/>
      <c r="X517" s="68"/>
      <c r="Y517" s="117" t="s">
        <v>37</v>
      </c>
      <c r="Z517" s="117"/>
      <c r="AA517" s="72" t="s">
        <v>162</v>
      </c>
    </row>
    <row r="518" spans="1:27" s="13" customFormat="1" ht="15" x14ac:dyDescent="0.25">
      <c r="A518" s="114" t="str">
        <f t="shared" si="98"/>
        <v>2012</v>
      </c>
      <c r="B518" s="114" t="str">
        <f t="shared" si="99"/>
        <v>269</v>
      </c>
      <c r="C518" s="114" t="str">
        <f t="shared" si="100"/>
        <v>1/1/2012</v>
      </c>
      <c r="D518" s="114">
        <f t="shared" si="101"/>
        <v>40909</v>
      </c>
      <c r="E518" s="114">
        <f t="shared" si="102"/>
        <v>41177</v>
      </c>
      <c r="F518" s="62">
        <f t="shared" si="103"/>
        <v>41177</v>
      </c>
      <c r="G518" s="30">
        <f t="shared" si="95"/>
        <v>41177</v>
      </c>
      <c r="H518" s="116" t="s">
        <v>2311</v>
      </c>
      <c r="I518" s="114" t="s">
        <v>2325</v>
      </c>
      <c r="J518" s="64" t="s">
        <v>935</v>
      </c>
      <c r="K518" s="116" t="s">
        <v>37</v>
      </c>
      <c r="L518" s="114"/>
      <c r="M518" s="114"/>
      <c r="N518" s="114"/>
      <c r="O518" s="114"/>
      <c r="P518" s="114" t="s">
        <v>37</v>
      </c>
      <c r="Q518" s="114" t="s">
        <v>37</v>
      </c>
      <c r="R518" s="114"/>
      <c r="S518" s="114" t="s">
        <v>37</v>
      </c>
      <c r="T518" s="114"/>
      <c r="U518" s="114"/>
      <c r="V518" s="114"/>
      <c r="W518" s="114"/>
      <c r="X518" s="116"/>
      <c r="Y518" s="114" t="s">
        <v>37</v>
      </c>
      <c r="Z518" s="114"/>
      <c r="AA518" s="72" t="s">
        <v>2326</v>
      </c>
    </row>
    <row r="519" spans="1:27" s="19" customFormat="1" ht="15" x14ac:dyDescent="0.25">
      <c r="A519" s="114" t="str">
        <f t="shared" si="98"/>
        <v>2012</v>
      </c>
      <c r="B519" s="114" t="str">
        <f t="shared" si="99"/>
        <v>278</v>
      </c>
      <c r="C519" s="114" t="str">
        <f t="shared" si="100"/>
        <v>1/1/2012</v>
      </c>
      <c r="D519" s="114">
        <f t="shared" si="101"/>
        <v>40909</v>
      </c>
      <c r="E519" s="114">
        <f t="shared" si="102"/>
        <v>41186</v>
      </c>
      <c r="F519" s="62">
        <f t="shared" si="103"/>
        <v>41186</v>
      </c>
      <c r="G519" s="40">
        <f t="shared" si="95"/>
        <v>41186</v>
      </c>
      <c r="H519" s="47" t="s">
        <v>2338</v>
      </c>
      <c r="I519" s="117" t="s">
        <v>2339</v>
      </c>
      <c r="J519" s="69" t="s">
        <v>862</v>
      </c>
      <c r="K519" s="68" t="s">
        <v>37</v>
      </c>
      <c r="L519" s="117"/>
      <c r="M519" s="117"/>
      <c r="N519" s="117"/>
      <c r="O519" s="117"/>
      <c r="P519" s="117"/>
      <c r="Q519" s="117"/>
      <c r="R519" s="117"/>
      <c r="S519" s="117"/>
      <c r="T519" s="117" t="s">
        <v>37</v>
      </c>
      <c r="U519" s="117"/>
      <c r="V519" s="117"/>
      <c r="W519" s="117"/>
      <c r="X519" s="68"/>
      <c r="Y519" s="117"/>
      <c r="Z519" s="117"/>
      <c r="AA519" s="83" t="s">
        <v>864</v>
      </c>
    </row>
    <row r="520" spans="1:27" s="19" customFormat="1" ht="15" x14ac:dyDescent="0.25">
      <c r="A520" s="114" t="str">
        <f t="shared" si="98"/>
        <v>2012</v>
      </c>
      <c r="B520" s="114" t="str">
        <f t="shared" si="99"/>
        <v>296</v>
      </c>
      <c r="C520" s="114" t="str">
        <f t="shared" si="100"/>
        <v>1/1/2012</v>
      </c>
      <c r="D520" s="114">
        <f t="shared" si="101"/>
        <v>40909</v>
      </c>
      <c r="E520" s="114">
        <f t="shared" si="102"/>
        <v>41204</v>
      </c>
      <c r="F520" s="62">
        <f t="shared" si="103"/>
        <v>41204</v>
      </c>
      <c r="G520" s="30">
        <f t="shared" si="95"/>
        <v>41204</v>
      </c>
      <c r="H520" s="114" t="s">
        <v>2344</v>
      </c>
      <c r="I520" s="117" t="s">
        <v>2841</v>
      </c>
      <c r="J520" s="64" t="s">
        <v>2353</v>
      </c>
      <c r="K520" s="116" t="s">
        <v>37</v>
      </c>
      <c r="L520" s="114"/>
      <c r="M520" s="114"/>
      <c r="N520" s="114"/>
      <c r="O520" s="114"/>
      <c r="P520" s="114"/>
      <c r="Q520" s="114" t="s">
        <v>37</v>
      </c>
      <c r="R520" s="114"/>
      <c r="S520" s="114"/>
      <c r="T520" s="114"/>
      <c r="U520" s="114"/>
      <c r="V520" s="114"/>
      <c r="W520" s="114"/>
      <c r="X520" s="116"/>
      <c r="Y520" s="114"/>
      <c r="Z520" s="114"/>
      <c r="AA520" s="72" t="s">
        <v>2345</v>
      </c>
    </row>
    <row r="521" spans="1:27" s="19" customFormat="1" ht="15" x14ac:dyDescent="0.25">
      <c r="A521" s="100" t="str">
        <f t="shared" si="98"/>
        <v>2012</v>
      </c>
      <c r="B521" s="100" t="str">
        <f t="shared" si="99"/>
        <v>298</v>
      </c>
      <c r="C521" s="100" t="str">
        <f t="shared" si="100"/>
        <v>1/1/2012</v>
      </c>
      <c r="D521" s="100">
        <f t="shared" si="101"/>
        <v>40909</v>
      </c>
      <c r="E521" s="100">
        <f t="shared" si="102"/>
        <v>41206</v>
      </c>
      <c r="F521" s="101">
        <f t="shared" si="103"/>
        <v>41206</v>
      </c>
      <c r="G521" s="40">
        <f t="shared" si="95"/>
        <v>41206</v>
      </c>
      <c r="H521" s="87" t="s">
        <v>2346</v>
      </c>
      <c r="I521" s="116" t="s">
        <v>2347</v>
      </c>
      <c r="J521" s="69" t="s">
        <v>2336</v>
      </c>
      <c r="K521" s="68" t="s">
        <v>744</v>
      </c>
      <c r="L521" s="117"/>
      <c r="M521" s="117"/>
      <c r="N521" s="117"/>
      <c r="O521" s="117"/>
      <c r="P521" s="117"/>
      <c r="Q521" s="117" t="s">
        <v>744</v>
      </c>
      <c r="R521" s="117"/>
      <c r="S521" s="117"/>
      <c r="T521" s="117"/>
      <c r="U521" s="117"/>
      <c r="V521" s="117"/>
      <c r="W521" s="117"/>
      <c r="X521" s="68"/>
      <c r="Y521" s="117"/>
      <c r="Z521" s="117"/>
      <c r="AA521" s="86" t="s">
        <v>1945</v>
      </c>
    </row>
    <row r="522" spans="1:27" s="19" customFormat="1" ht="15" x14ac:dyDescent="0.25">
      <c r="A522" s="114" t="str">
        <f t="shared" si="98"/>
        <v>2012</v>
      </c>
      <c r="B522" s="114" t="str">
        <f t="shared" si="99"/>
        <v>299</v>
      </c>
      <c r="C522" s="114" t="str">
        <f t="shared" si="100"/>
        <v>1/1/2012</v>
      </c>
      <c r="D522" s="114">
        <f t="shared" si="101"/>
        <v>40909</v>
      </c>
      <c r="E522" s="114">
        <f t="shared" si="102"/>
        <v>41207</v>
      </c>
      <c r="F522" s="62">
        <f t="shared" si="103"/>
        <v>41207</v>
      </c>
      <c r="G522" s="30">
        <f t="shared" si="95"/>
        <v>41207</v>
      </c>
      <c r="H522" s="87" t="s">
        <v>2348</v>
      </c>
      <c r="I522" s="116" t="s">
        <v>2349</v>
      </c>
      <c r="J522" s="69" t="s">
        <v>2337</v>
      </c>
      <c r="K522" s="68" t="s">
        <v>744</v>
      </c>
      <c r="L522" s="117"/>
      <c r="M522" s="117"/>
      <c r="N522" s="117"/>
      <c r="O522" s="117"/>
      <c r="P522" s="117"/>
      <c r="Q522" s="117" t="s">
        <v>744</v>
      </c>
      <c r="R522" s="117"/>
      <c r="S522" s="117"/>
      <c r="T522" s="117"/>
      <c r="U522" s="117"/>
      <c r="V522" s="117"/>
      <c r="W522" s="117"/>
      <c r="X522" s="68"/>
      <c r="Y522" s="117"/>
      <c r="Z522" s="117"/>
      <c r="AA522" s="86" t="s">
        <v>1946</v>
      </c>
    </row>
    <row r="523" spans="1:27" s="19" customFormat="1" ht="15" x14ac:dyDescent="0.25">
      <c r="A523" s="100"/>
      <c r="B523" s="100"/>
      <c r="C523" s="100"/>
      <c r="D523" s="100"/>
      <c r="E523" s="100"/>
      <c r="F523" s="101"/>
      <c r="G523" s="30">
        <f t="shared" si="95"/>
        <v>41210</v>
      </c>
      <c r="H523" s="116" t="s">
        <v>2351</v>
      </c>
      <c r="I523" s="116"/>
      <c r="J523" s="64" t="s">
        <v>2840</v>
      </c>
      <c r="K523" s="116" t="s">
        <v>37</v>
      </c>
      <c r="L523" s="114"/>
      <c r="M523" s="114"/>
      <c r="N523" s="114"/>
      <c r="O523" s="114"/>
      <c r="P523" s="114"/>
      <c r="Q523" s="114" t="s">
        <v>37</v>
      </c>
      <c r="R523" s="114"/>
      <c r="S523" s="114"/>
      <c r="T523" s="114"/>
      <c r="U523" s="114"/>
      <c r="V523" s="114"/>
      <c r="W523" s="114"/>
      <c r="X523" s="116"/>
      <c r="Y523" s="114"/>
      <c r="Z523" s="114"/>
      <c r="AA523" s="72" t="s">
        <v>2350</v>
      </c>
    </row>
    <row r="524" spans="1:27" s="19" customFormat="1" ht="15" x14ac:dyDescent="0.25">
      <c r="A524" s="114" t="str">
        <f>LEFT(H524,4)</f>
        <v>2012</v>
      </c>
      <c r="B524" s="114" t="str">
        <f>MID(H524,6,3)</f>
        <v>302</v>
      </c>
      <c r="C524" s="114" t="str">
        <f>"1/1/"&amp;A524</f>
        <v>1/1/2012</v>
      </c>
      <c r="D524" s="114">
        <f>DATEVALUE(C524)</f>
        <v>40909</v>
      </c>
      <c r="E524" s="114">
        <f>D524+B524-1</f>
        <v>41210</v>
      </c>
      <c r="F524" s="62">
        <f>E524</f>
        <v>41210</v>
      </c>
      <c r="G524" s="30">
        <f t="shared" si="95"/>
        <v>41210</v>
      </c>
      <c r="H524" s="116" t="s">
        <v>2352</v>
      </c>
      <c r="I524" s="117" t="s">
        <v>2835</v>
      </c>
      <c r="J524" s="64" t="s">
        <v>1966</v>
      </c>
      <c r="K524" s="116" t="s">
        <v>37</v>
      </c>
      <c r="L524" s="114"/>
      <c r="M524" s="114"/>
      <c r="N524" s="114"/>
      <c r="O524" s="114"/>
      <c r="P524" s="114"/>
      <c r="Q524" s="114" t="s">
        <v>37</v>
      </c>
      <c r="R524" s="114"/>
      <c r="S524" s="114"/>
      <c r="T524" s="114"/>
      <c r="U524" s="114"/>
      <c r="V524" s="114"/>
      <c r="W524" s="114"/>
      <c r="X524" s="116"/>
      <c r="Y524" s="114"/>
      <c r="Z524" s="114"/>
      <c r="AA524" s="72" t="s">
        <v>2350</v>
      </c>
    </row>
    <row r="525" spans="1:27" s="19" customFormat="1" ht="15" x14ac:dyDescent="0.25">
      <c r="A525" s="114" t="str">
        <f>LEFT(H525,4)</f>
        <v>2012</v>
      </c>
      <c r="B525" s="114" t="str">
        <f>MID(H525,6,3)</f>
        <v>308</v>
      </c>
      <c r="C525" s="114" t="str">
        <f>"1/1/"&amp;A525</f>
        <v>1/1/2012</v>
      </c>
      <c r="D525" s="114">
        <f>DATEVALUE(C525)</f>
        <v>40909</v>
      </c>
      <c r="E525" s="114">
        <f>D525+B525-1</f>
        <v>41216</v>
      </c>
      <c r="F525" s="62">
        <f>E525</f>
        <v>41216</v>
      </c>
      <c r="G525" s="40">
        <f t="shared" si="95"/>
        <v>41216</v>
      </c>
      <c r="H525" s="66" t="s">
        <v>2362</v>
      </c>
      <c r="I525" s="114" t="s">
        <v>2363</v>
      </c>
      <c r="J525" s="64" t="s">
        <v>2290</v>
      </c>
      <c r="K525" s="116"/>
      <c r="L525" s="114"/>
      <c r="M525" s="114"/>
      <c r="N525" s="114" t="s">
        <v>37</v>
      </c>
      <c r="O525" s="114"/>
      <c r="P525" s="114"/>
      <c r="Q525" s="114" t="s">
        <v>37</v>
      </c>
      <c r="R525" s="114"/>
      <c r="S525" s="114"/>
      <c r="T525" s="114"/>
      <c r="U525" s="114"/>
      <c r="V525" s="114" t="s">
        <v>37</v>
      </c>
      <c r="W525" s="114"/>
      <c r="X525" s="116"/>
      <c r="Y525" s="114" t="s">
        <v>37</v>
      </c>
      <c r="Z525" s="114"/>
      <c r="AA525" s="67" t="s">
        <v>513</v>
      </c>
    </row>
    <row r="526" spans="1:27" s="13" customFormat="1" ht="15" x14ac:dyDescent="0.25">
      <c r="A526" s="114" t="str">
        <f>LEFT(H526,4)</f>
        <v>2012</v>
      </c>
      <c r="B526" s="114" t="str">
        <f>MID(H526,6,3)</f>
        <v>308</v>
      </c>
      <c r="C526" s="114" t="str">
        <f>"1/1/"&amp;A526</f>
        <v>1/1/2012</v>
      </c>
      <c r="D526" s="114">
        <f>DATEVALUE(C526)</f>
        <v>40909</v>
      </c>
      <c r="E526" s="114">
        <f>D526+B526-1</f>
        <v>41216</v>
      </c>
      <c r="F526" s="62">
        <f>E526</f>
        <v>41216</v>
      </c>
      <c r="G526" s="30">
        <f t="shared" si="95"/>
        <v>41216</v>
      </c>
      <c r="H526" s="87" t="s">
        <v>2375</v>
      </c>
      <c r="I526" s="117" t="s">
        <v>2375</v>
      </c>
      <c r="J526" s="69" t="s">
        <v>684</v>
      </c>
      <c r="K526" s="68"/>
      <c r="L526" s="117"/>
      <c r="M526" s="117"/>
      <c r="N526" s="117" t="s">
        <v>37</v>
      </c>
      <c r="O526" s="117"/>
      <c r="P526" s="117"/>
      <c r="Q526" s="117"/>
      <c r="R526" s="117"/>
      <c r="S526" s="117"/>
      <c r="T526" s="117"/>
      <c r="U526" s="117"/>
      <c r="V526" s="117"/>
      <c r="W526" s="117" t="s">
        <v>37</v>
      </c>
      <c r="X526" s="68"/>
      <c r="Y526" s="117"/>
      <c r="Z526" s="117"/>
      <c r="AA526" s="85"/>
    </row>
    <row r="527" spans="1:27" s="19" customFormat="1" ht="15" x14ac:dyDescent="0.25">
      <c r="A527" s="114" t="str">
        <f>LEFT(H527,4)</f>
        <v>2012</v>
      </c>
      <c r="B527" s="114" t="str">
        <f>MID(H527,6,3)</f>
        <v>308</v>
      </c>
      <c r="C527" s="114" t="str">
        <f>"1/1/"&amp;A527</f>
        <v>1/1/2012</v>
      </c>
      <c r="D527" s="114">
        <f>DATEVALUE(C527)</f>
        <v>40909</v>
      </c>
      <c r="E527" s="114">
        <f>D527+B527-1</f>
        <v>41216</v>
      </c>
      <c r="F527" s="62">
        <f>E527</f>
        <v>41216</v>
      </c>
      <c r="G527" s="40">
        <f t="shared" si="95"/>
        <v>41216</v>
      </c>
      <c r="H527" s="87" t="s">
        <v>2363</v>
      </c>
      <c r="I527" s="117" t="s">
        <v>2376</v>
      </c>
      <c r="J527" s="69" t="s">
        <v>978</v>
      </c>
      <c r="K527" s="68"/>
      <c r="L527" s="117"/>
      <c r="M527" s="117"/>
      <c r="N527" s="117" t="s">
        <v>37</v>
      </c>
      <c r="O527" s="117"/>
      <c r="P527" s="117"/>
      <c r="Q527" s="117"/>
      <c r="R527" s="117"/>
      <c r="S527" s="117"/>
      <c r="T527" s="117"/>
      <c r="U527" s="117"/>
      <c r="V527" s="117"/>
      <c r="W527" s="117" t="s">
        <v>37</v>
      </c>
      <c r="X527" s="68"/>
      <c r="Y527" s="117"/>
      <c r="Z527" s="117"/>
      <c r="AA527" s="85"/>
    </row>
    <row r="528" spans="1:27" s="19" customFormat="1" ht="15" x14ac:dyDescent="0.25">
      <c r="A528" s="114" t="str">
        <f>LEFT(H528,4)</f>
        <v>2012</v>
      </c>
      <c r="B528" s="114" t="str">
        <f>MID(H528,6,3)</f>
        <v>311</v>
      </c>
      <c r="C528" s="114" t="str">
        <f>"1/1/"&amp;A528</f>
        <v>1/1/2012</v>
      </c>
      <c r="D528" s="114">
        <f>DATEVALUE(C528)</f>
        <v>40909</v>
      </c>
      <c r="E528" s="114">
        <f>D528+B528-1</f>
        <v>41219</v>
      </c>
      <c r="F528" s="62">
        <f>E528</f>
        <v>41219</v>
      </c>
      <c r="G528" s="40">
        <f t="shared" si="95"/>
        <v>41219</v>
      </c>
      <c r="H528" s="116" t="s">
        <v>2364</v>
      </c>
      <c r="I528" s="114" t="s">
        <v>2365</v>
      </c>
      <c r="J528" s="64" t="s">
        <v>946</v>
      </c>
      <c r="K528" s="116" t="s">
        <v>37</v>
      </c>
      <c r="L528" s="114"/>
      <c r="M528" s="114"/>
      <c r="N528" s="114"/>
      <c r="O528" s="114"/>
      <c r="P528" s="114" t="s">
        <v>37</v>
      </c>
      <c r="Q528" s="114" t="s">
        <v>37</v>
      </c>
      <c r="R528" s="114"/>
      <c r="S528" s="114" t="s">
        <v>37</v>
      </c>
      <c r="T528" s="114"/>
      <c r="U528" s="114"/>
      <c r="V528" s="114"/>
      <c r="W528" s="114"/>
      <c r="X528" s="116"/>
      <c r="Y528" s="114" t="s">
        <v>37</v>
      </c>
      <c r="Z528" s="114"/>
      <c r="AA528" s="72" t="s">
        <v>2366</v>
      </c>
    </row>
    <row r="529" spans="1:27" s="19" customFormat="1" ht="15" x14ac:dyDescent="0.25">
      <c r="A529" s="60"/>
      <c r="B529" s="60"/>
      <c r="C529" s="60"/>
      <c r="D529" s="60"/>
      <c r="E529" s="60"/>
      <c r="F529" s="60"/>
      <c r="G529" s="30">
        <f t="shared" si="95"/>
        <v>41222</v>
      </c>
      <c r="H529" s="117" t="s">
        <v>2367</v>
      </c>
      <c r="I529" s="117"/>
      <c r="J529" s="69" t="s">
        <v>2368</v>
      </c>
      <c r="K529" s="117" t="s">
        <v>37</v>
      </c>
      <c r="L529" s="117"/>
      <c r="M529" s="117"/>
      <c r="N529" s="117"/>
      <c r="O529" s="117"/>
      <c r="P529" s="117" t="s">
        <v>37</v>
      </c>
      <c r="Q529" s="117"/>
      <c r="R529" s="117"/>
      <c r="S529" s="117"/>
      <c r="T529" s="117" t="s">
        <v>37</v>
      </c>
      <c r="U529" s="117"/>
      <c r="V529" s="117"/>
      <c r="W529" s="117"/>
      <c r="X529" s="117"/>
      <c r="Y529" s="117"/>
      <c r="Z529" s="117"/>
      <c r="AA529" s="86"/>
    </row>
    <row r="530" spans="1:27" s="13" customFormat="1" ht="15" x14ac:dyDescent="0.25">
      <c r="A530" s="114" t="str">
        <f>LEFT(H530,4)</f>
        <v>2012</v>
      </c>
      <c r="B530" s="114" t="str">
        <f>MID(H530,6,3)</f>
        <v>317</v>
      </c>
      <c r="C530" s="114" t="str">
        <f>"1/1/"&amp;A530</f>
        <v>1/1/2012</v>
      </c>
      <c r="D530" s="114">
        <f>DATEVALUE(C530)</f>
        <v>40909</v>
      </c>
      <c r="E530" s="114">
        <f>D530+B530-1</f>
        <v>41225</v>
      </c>
      <c r="F530" s="62">
        <f>E530</f>
        <v>41225</v>
      </c>
      <c r="G530" s="40">
        <f t="shared" si="95"/>
        <v>41225</v>
      </c>
      <c r="H530" s="87" t="s">
        <v>2377</v>
      </c>
      <c r="I530" s="117" t="s">
        <v>2377</v>
      </c>
      <c r="J530" s="69" t="s">
        <v>316</v>
      </c>
      <c r="K530" s="68"/>
      <c r="L530" s="117"/>
      <c r="M530" s="117"/>
      <c r="N530" s="117"/>
      <c r="O530" s="117" t="s">
        <v>37</v>
      </c>
      <c r="P530" s="117"/>
      <c r="Q530" s="117"/>
      <c r="R530" s="117"/>
      <c r="S530" s="117"/>
      <c r="T530" s="117"/>
      <c r="U530" s="117"/>
      <c r="V530" s="117"/>
      <c r="W530" s="117" t="s">
        <v>37</v>
      </c>
      <c r="X530" s="68"/>
      <c r="Y530" s="117"/>
      <c r="Z530" s="117"/>
      <c r="AA530" s="85"/>
    </row>
    <row r="531" spans="1:27" s="19" customFormat="1" ht="15" x14ac:dyDescent="0.25">
      <c r="A531" s="114" t="str">
        <f>LEFT(H531,4)</f>
        <v>2012</v>
      </c>
      <c r="B531" s="114" t="str">
        <f>MID(H531,6,3)</f>
        <v>337</v>
      </c>
      <c r="C531" s="114" t="str">
        <f>"1/1/"&amp;A531</f>
        <v>1/1/2012</v>
      </c>
      <c r="D531" s="114">
        <f>DATEVALUE(C531)</f>
        <v>40909</v>
      </c>
      <c r="E531" s="114">
        <f>D531+B531-1</f>
        <v>41245</v>
      </c>
      <c r="F531" s="62">
        <f>E531</f>
        <v>41245</v>
      </c>
      <c r="G531" s="62">
        <f t="shared" si="95"/>
        <v>41245</v>
      </c>
      <c r="H531" s="114" t="s">
        <v>2384</v>
      </c>
      <c r="I531" s="114"/>
      <c r="J531" s="65" t="s">
        <v>2316</v>
      </c>
      <c r="K531" s="114" t="s">
        <v>37</v>
      </c>
      <c r="L531" s="114"/>
      <c r="M531" s="114"/>
      <c r="N531" s="114"/>
      <c r="O531" s="114"/>
      <c r="P531" s="114"/>
      <c r="Q531" s="114"/>
      <c r="R531" s="114"/>
      <c r="S531" s="114"/>
      <c r="T531" s="114"/>
      <c r="U531" s="114"/>
      <c r="V531" s="114"/>
      <c r="W531" s="114"/>
      <c r="X531" s="114" t="s">
        <v>37</v>
      </c>
      <c r="Y531" s="114"/>
      <c r="Z531" s="114"/>
      <c r="AA531" s="65" t="s">
        <v>1824</v>
      </c>
    </row>
    <row r="532" spans="1:27" s="19" customFormat="1" ht="15" x14ac:dyDescent="0.25">
      <c r="A532" s="114" t="s">
        <v>2370</v>
      </c>
      <c r="B532" s="114" t="s">
        <v>2371</v>
      </c>
      <c r="C532" s="114" t="s">
        <v>2372</v>
      </c>
      <c r="D532" s="114">
        <v>40544</v>
      </c>
      <c r="E532" s="114">
        <v>40805</v>
      </c>
      <c r="F532" s="62">
        <v>40805</v>
      </c>
      <c r="G532" s="30">
        <f t="shared" si="95"/>
        <v>41245</v>
      </c>
      <c r="H532" s="87" t="s">
        <v>2423</v>
      </c>
      <c r="I532" s="87"/>
      <c r="J532" s="69" t="s">
        <v>2421</v>
      </c>
      <c r="K532" s="68"/>
      <c r="L532" s="117"/>
      <c r="M532" s="117"/>
      <c r="N532" s="117"/>
      <c r="O532" s="117" t="s">
        <v>37</v>
      </c>
      <c r="P532" s="117"/>
      <c r="Q532" s="117"/>
      <c r="R532" s="117"/>
      <c r="S532" s="117"/>
      <c r="T532" s="117"/>
      <c r="U532" s="117"/>
      <c r="V532" s="117"/>
      <c r="W532" s="117" t="s">
        <v>37</v>
      </c>
      <c r="X532" s="68"/>
      <c r="Y532" s="117"/>
      <c r="Z532" s="117"/>
      <c r="AA532" s="85" t="s">
        <v>2424</v>
      </c>
    </row>
    <row r="533" spans="1:27" s="19" customFormat="1" ht="36" x14ac:dyDescent="0.25">
      <c r="A533" s="100" t="str">
        <f t="shared" ref="A533:A543" si="104">LEFT(H533,4)</f>
        <v>2012</v>
      </c>
      <c r="B533" s="100" t="str">
        <f t="shared" ref="B533:B543" si="105">MID(H533,6,3)</f>
        <v>339</v>
      </c>
      <c r="C533" s="100" t="str">
        <f t="shared" ref="C533:C543" si="106">"1/1/"&amp;A533</f>
        <v>1/1/2012</v>
      </c>
      <c r="D533" s="100">
        <f t="shared" ref="D533:D543" si="107">DATEVALUE(C533)</f>
        <v>40909</v>
      </c>
      <c r="E533" s="100">
        <f t="shared" ref="E533:E543" si="108">D533+B533-1</f>
        <v>41247</v>
      </c>
      <c r="F533" s="101">
        <f t="shared" ref="F533:F543" si="109">E533</f>
        <v>41247</v>
      </c>
      <c r="G533" s="30">
        <f t="shared" si="95"/>
        <v>41247</v>
      </c>
      <c r="H533" s="114" t="s">
        <v>2382</v>
      </c>
      <c r="I533" s="114" t="s">
        <v>2383</v>
      </c>
      <c r="J533" s="69" t="s">
        <v>2308</v>
      </c>
      <c r="K533" s="116"/>
      <c r="L533" s="114"/>
      <c r="M533" s="114"/>
      <c r="N533" s="114" t="s">
        <v>37</v>
      </c>
      <c r="O533" s="114"/>
      <c r="P533" s="114"/>
      <c r="Q533" s="114" t="s">
        <v>37</v>
      </c>
      <c r="R533" s="114"/>
      <c r="S533" s="114"/>
      <c r="T533" s="114" t="s">
        <v>37</v>
      </c>
      <c r="U533" s="114"/>
      <c r="V533" s="114"/>
      <c r="W533" s="114"/>
      <c r="X533" s="116"/>
      <c r="Y533" s="114" t="s">
        <v>37</v>
      </c>
      <c r="Z533" s="114"/>
      <c r="AA533" s="83" t="s">
        <v>162</v>
      </c>
    </row>
    <row r="534" spans="1:27" s="19" customFormat="1" ht="15" x14ac:dyDescent="0.25">
      <c r="A534" s="114" t="str">
        <f t="shared" si="104"/>
        <v>2012</v>
      </c>
      <c r="B534" s="114" t="str">
        <f t="shared" si="105"/>
        <v>339</v>
      </c>
      <c r="C534" s="114" t="str">
        <f t="shared" si="106"/>
        <v>1/1/2012</v>
      </c>
      <c r="D534" s="114">
        <f t="shared" si="107"/>
        <v>40909</v>
      </c>
      <c r="E534" s="114">
        <f t="shared" si="108"/>
        <v>41247</v>
      </c>
      <c r="F534" s="62">
        <f t="shared" si="109"/>
        <v>41247</v>
      </c>
      <c r="G534" s="30">
        <f t="shared" ref="G534:G597" si="110">DATEVALUE("1/1/"&amp;LEFT(H534,4))+MID(H534,6,3)-1</f>
        <v>41247</v>
      </c>
      <c r="H534" s="117" t="s">
        <v>2385</v>
      </c>
      <c r="I534" s="117" t="s">
        <v>2386</v>
      </c>
      <c r="J534" s="86" t="s">
        <v>2312</v>
      </c>
      <c r="K534" s="117" t="s">
        <v>37</v>
      </c>
      <c r="L534" s="117"/>
      <c r="M534" s="117"/>
      <c r="N534" s="117"/>
      <c r="O534" s="117"/>
      <c r="P534" s="117"/>
      <c r="Q534" s="117"/>
      <c r="R534" s="117" t="s">
        <v>37</v>
      </c>
      <c r="S534" s="117"/>
      <c r="T534" s="117"/>
      <c r="U534" s="117"/>
      <c r="V534" s="117"/>
      <c r="W534" s="117"/>
      <c r="X534" s="117"/>
      <c r="Y534" s="117"/>
      <c r="Z534" s="117"/>
      <c r="AA534" s="86" t="s">
        <v>868</v>
      </c>
    </row>
    <row r="535" spans="1:27" s="13" customFormat="1" ht="15" x14ac:dyDescent="0.25">
      <c r="A535" s="114" t="str">
        <f t="shared" si="104"/>
        <v>2012</v>
      </c>
      <c r="B535" s="114" t="str">
        <f t="shared" si="105"/>
        <v>345</v>
      </c>
      <c r="C535" s="114" t="str">
        <f t="shared" si="106"/>
        <v>1/1/2012</v>
      </c>
      <c r="D535" s="114">
        <f t="shared" si="107"/>
        <v>40909</v>
      </c>
      <c r="E535" s="114">
        <f t="shared" si="108"/>
        <v>41253</v>
      </c>
      <c r="F535" s="62">
        <f t="shared" si="109"/>
        <v>41253</v>
      </c>
      <c r="G535" s="30">
        <f t="shared" si="110"/>
        <v>41253</v>
      </c>
      <c r="H535" s="87" t="s">
        <v>2399</v>
      </c>
      <c r="I535" s="117" t="s">
        <v>2398</v>
      </c>
      <c r="J535" s="69" t="s">
        <v>1804</v>
      </c>
      <c r="K535" s="68"/>
      <c r="L535" s="117"/>
      <c r="M535" s="117"/>
      <c r="N535" s="117" t="s">
        <v>37</v>
      </c>
      <c r="O535" s="117"/>
      <c r="P535" s="117"/>
      <c r="Q535" s="117"/>
      <c r="R535" s="117"/>
      <c r="S535" s="117"/>
      <c r="T535" s="117"/>
      <c r="U535" s="117"/>
      <c r="V535" s="117"/>
      <c r="W535" s="117" t="s">
        <v>37</v>
      </c>
      <c r="X535" s="68"/>
      <c r="Y535" s="117"/>
      <c r="Z535" s="117"/>
      <c r="AA535" s="85"/>
    </row>
    <row r="536" spans="1:27" s="19" customFormat="1" ht="15" x14ac:dyDescent="0.25">
      <c r="A536" s="114" t="str">
        <f t="shared" si="104"/>
        <v>2012</v>
      </c>
      <c r="B536" s="114" t="str">
        <f t="shared" si="105"/>
        <v>345</v>
      </c>
      <c r="C536" s="114" t="str">
        <f t="shared" si="106"/>
        <v>1/1/2012</v>
      </c>
      <c r="D536" s="114">
        <f t="shared" si="107"/>
        <v>40909</v>
      </c>
      <c r="E536" s="114">
        <f t="shared" si="108"/>
        <v>41253</v>
      </c>
      <c r="F536" s="62">
        <f t="shared" si="109"/>
        <v>41253</v>
      </c>
      <c r="G536" s="30">
        <f t="shared" si="110"/>
        <v>41253</v>
      </c>
      <c r="H536" s="66" t="s">
        <v>2399</v>
      </c>
      <c r="I536" s="114" t="s">
        <v>2387</v>
      </c>
      <c r="J536" s="64" t="s">
        <v>2291</v>
      </c>
      <c r="K536" s="116"/>
      <c r="L536" s="114"/>
      <c r="M536" s="114"/>
      <c r="N536" s="114" t="s">
        <v>37</v>
      </c>
      <c r="O536" s="114"/>
      <c r="P536" s="114"/>
      <c r="Q536" s="114" t="s">
        <v>37</v>
      </c>
      <c r="R536" s="114"/>
      <c r="S536" s="114"/>
      <c r="T536" s="114"/>
      <c r="U536" s="114"/>
      <c r="V536" s="114" t="s">
        <v>37</v>
      </c>
      <c r="W536" s="114"/>
      <c r="X536" s="116"/>
      <c r="Y536" s="114" t="s">
        <v>37</v>
      </c>
      <c r="Z536" s="114"/>
      <c r="AA536" s="67" t="s">
        <v>513</v>
      </c>
    </row>
    <row r="537" spans="1:27" s="19" customFormat="1" ht="15" x14ac:dyDescent="0.25">
      <c r="A537" s="114" t="str">
        <f t="shared" si="104"/>
        <v>2012</v>
      </c>
      <c r="B537" s="114" t="str">
        <f t="shared" si="105"/>
        <v>345</v>
      </c>
      <c r="C537" s="114" t="str">
        <f t="shared" si="106"/>
        <v>1/1/2012</v>
      </c>
      <c r="D537" s="114">
        <f t="shared" si="107"/>
        <v>40909</v>
      </c>
      <c r="E537" s="114">
        <f t="shared" si="108"/>
        <v>41253</v>
      </c>
      <c r="F537" s="62">
        <f t="shared" si="109"/>
        <v>41253</v>
      </c>
      <c r="G537" s="62">
        <f t="shared" si="110"/>
        <v>41253</v>
      </c>
      <c r="H537" s="87" t="s">
        <v>2400</v>
      </c>
      <c r="I537" s="117" t="s">
        <v>2401</v>
      </c>
      <c r="J537" s="69" t="s">
        <v>800</v>
      </c>
      <c r="K537" s="68"/>
      <c r="L537" s="117"/>
      <c r="M537" s="117"/>
      <c r="N537" s="117" t="s">
        <v>37</v>
      </c>
      <c r="O537" s="117"/>
      <c r="P537" s="117"/>
      <c r="Q537" s="117"/>
      <c r="R537" s="117"/>
      <c r="S537" s="117"/>
      <c r="T537" s="117"/>
      <c r="U537" s="117"/>
      <c r="V537" s="117"/>
      <c r="W537" s="117" t="s">
        <v>37</v>
      </c>
      <c r="X537" s="68"/>
      <c r="Y537" s="117"/>
      <c r="Z537" s="117"/>
      <c r="AA537" s="85"/>
    </row>
    <row r="538" spans="1:27" s="19" customFormat="1" ht="15.75" thickBot="1" x14ac:dyDescent="0.3">
      <c r="A538" s="114" t="str">
        <f t="shared" si="104"/>
        <v>2012</v>
      </c>
      <c r="B538" s="114" t="str">
        <f t="shared" si="105"/>
        <v>355</v>
      </c>
      <c r="C538" s="114" t="str">
        <f t="shared" si="106"/>
        <v>1/1/2012</v>
      </c>
      <c r="D538" s="114">
        <f t="shared" si="107"/>
        <v>40909</v>
      </c>
      <c r="E538" s="114">
        <f t="shared" si="108"/>
        <v>41263</v>
      </c>
      <c r="F538" s="62">
        <f t="shared" si="109"/>
        <v>41263</v>
      </c>
      <c r="G538" s="97">
        <f t="shared" si="110"/>
        <v>41263</v>
      </c>
      <c r="H538" s="81" t="s">
        <v>2391</v>
      </c>
      <c r="I538" s="80" t="s">
        <v>2392</v>
      </c>
      <c r="J538" s="82" t="s">
        <v>2228</v>
      </c>
      <c r="K538" s="81" t="s">
        <v>37</v>
      </c>
      <c r="L538" s="80"/>
      <c r="M538" s="80"/>
      <c r="N538" s="80"/>
      <c r="O538" s="80"/>
      <c r="P538" s="80" t="s">
        <v>37</v>
      </c>
      <c r="Q538" s="80" t="s">
        <v>37</v>
      </c>
      <c r="R538" s="80"/>
      <c r="S538" s="80" t="s">
        <v>37</v>
      </c>
      <c r="T538" s="80"/>
      <c r="U538" s="80"/>
      <c r="V538" s="80"/>
      <c r="W538" s="80"/>
      <c r="X538" s="81"/>
      <c r="Y538" s="80" t="s">
        <v>37</v>
      </c>
      <c r="Z538" s="80"/>
      <c r="AA538" s="107" t="s">
        <v>2393</v>
      </c>
    </row>
    <row r="539" spans="1:27" s="19" customFormat="1" ht="15" x14ac:dyDescent="0.25">
      <c r="A539" s="114" t="str">
        <f t="shared" si="104"/>
        <v>2013</v>
      </c>
      <c r="B539" s="114" t="str">
        <f t="shared" si="105"/>
        <v>007</v>
      </c>
      <c r="C539" s="114" t="str">
        <f t="shared" si="106"/>
        <v>1/1/2013</v>
      </c>
      <c r="D539" s="114">
        <f t="shared" si="107"/>
        <v>41275</v>
      </c>
      <c r="E539" s="114">
        <f t="shared" si="108"/>
        <v>41281</v>
      </c>
      <c r="F539" s="62">
        <f t="shared" si="109"/>
        <v>41281</v>
      </c>
      <c r="G539" s="96">
        <f t="shared" si="110"/>
        <v>41281</v>
      </c>
      <c r="H539" s="91" t="s">
        <v>2414</v>
      </c>
      <c r="I539" s="89"/>
      <c r="J539" s="90" t="s">
        <v>2403</v>
      </c>
      <c r="K539" s="91" t="s">
        <v>37</v>
      </c>
      <c r="L539" s="89"/>
      <c r="M539" s="89"/>
      <c r="N539" s="89"/>
      <c r="O539" s="89"/>
      <c r="P539" s="89"/>
      <c r="Q539" s="89"/>
      <c r="R539" s="89"/>
      <c r="S539" s="89"/>
      <c r="T539" s="89"/>
      <c r="U539" s="89"/>
      <c r="V539" s="89"/>
      <c r="W539" s="89"/>
      <c r="X539" s="91"/>
      <c r="Y539" s="89"/>
      <c r="Z539" s="89"/>
      <c r="AA539" s="108" t="s">
        <v>2404</v>
      </c>
    </row>
    <row r="540" spans="1:27" s="19" customFormat="1" ht="15" x14ac:dyDescent="0.25">
      <c r="A540" s="114" t="str">
        <f t="shared" si="104"/>
        <v>2013</v>
      </c>
      <c r="B540" s="114" t="str">
        <f t="shared" si="105"/>
        <v>010</v>
      </c>
      <c r="C540" s="114" t="str">
        <f t="shared" si="106"/>
        <v>1/1/2013</v>
      </c>
      <c r="D540" s="114">
        <f t="shared" si="107"/>
        <v>41275</v>
      </c>
      <c r="E540" s="114">
        <f t="shared" si="108"/>
        <v>41284</v>
      </c>
      <c r="F540" s="62">
        <f t="shared" si="109"/>
        <v>41284</v>
      </c>
      <c r="G540" s="30">
        <f t="shared" si="110"/>
        <v>41284</v>
      </c>
      <c r="H540" s="68" t="s">
        <v>2412</v>
      </c>
      <c r="I540" s="117" t="s">
        <v>2413</v>
      </c>
      <c r="J540" s="69" t="s">
        <v>2407</v>
      </c>
      <c r="K540" s="68" t="s">
        <v>37</v>
      </c>
      <c r="L540" s="117"/>
      <c r="M540" s="117"/>
      <c r="N540" s="117"/>
      <c r="O540" s="117"/>
      <c r="P540" s="117" t="s">
        <v>37</v>
      </c>
      <c r="Q540" s="117"/>
      <c r="R540" s="117"/>
      <c r="S540" s="117"/>
      <c r="T540" s="117" t="s">
        <v>37</v>
      </c>
      <c r="U540" s="117"/>
      <c r="V540" s="117"/>
      <c r="W540" s="117"/>
      <c r="X540" s="68"/>
      <c r="Y540" s="117" t="s">
        <v>37</v>
      </c>
      <c r="Z540" s="117"/>
      <c r="AA540" s="86"/>
    </row>
    <row r="541" spans="1:27" s="19" customFormat="1" ht="15" x14ac:dyDescent="0.25">
      <c r="A541" s="114" t="str">
        <f t="shared" si="104"/>
        <v>2013</v>
      </c>
      <c r="B541" s="114" t="str">
        <f t="shared" si="105"/>
        <v>021</v>
      </c>
      <c r="C541" s="114" t="str">
        <f t="shared" si="106"/>
        <v>1/1/2013</v>
      </c>
      <c r="D541" s="114">
        <f t="shared" si="107"/>
        <v>41275</v>
      </c>
      <c r="E541" s="114">
        <f t="shared" si="108"/>
        <v>41295</v>
      </c>
      <c r="F541" s="62">
        <f t="shared" si="109"/>
        <v>41295</v>
      </c>
      <c r="G541" s="30">
        <f t="shared" si="110"/>
        <v>41295</v>
      </c>
      <c r="H541" s="68" t="s">
        <v>2417</v>
      </c>
      <c r="I541" s="117"/>
      <c r="J541" s="69" t="s">
        <v>882</v>
      </c>
      <c r="K541" s="68" t="s">
        <v>37</v>
      </c>
      <c r="L541" s="117"/>
      <c r="M541" s="117"/>
      <c r="N541" s="117"/>
      <c r="O541" s="117"/>
      <c r="P541" s="117"/>
      <c r="Q541" s="117"/>
      <c r="R541" s="117"/>
      <c r="S541" s="117"/>
      <c r="T541" s="117"/>
      <c r="U541" s="117"/>
      <c r="V541" s="117"/>
      <c r="W541" s="117"/>
      <c r="X541" s="68"/>
      <c r="Y541" s="117"/>
      <c r="Z541" s="117"/>
      <c r="AA541" s="83" t="s">
        <v>2404</v>
      </c>
    </row>
    <row r="542" spans="1:27" s="19" customFormat="1" ht="15" x14ac:dyDescent="0.25">
      <c r="A542" s="114" t="str">
        <f t="shared" si="104"/>
        <v>2013</v>
      </c>
      <c r="B542" s="114" t="str">
        <f t="shared" si="105"/>
        <v>027</v>
      </c>
      <c r="C542" s="114" t="str">
        <f t="shared" si="106"/>
        <v>1/1/2013</v>
      </c>
      <c r="D542" s="114">
        <f t="shared" si="107"/>
        <v>41275</v>
      </c>
      <c r="E542" s="114">
        <f t="shared" si="108"/>
        <v>41301</v>
      </c>
      <c r="F542" s="62">
        <f t="shared" si="109"/>
        <v>41301</v>
      </c>
      <c r="G542" s="40">
        <f t="shared" si="110"/>
        <v>41301</v>
      </c>
      <c r="H542" s="87" t="s">
        <v>2426</v>
      </c>
      <c r="I542" s="117" t="s">
        <v>2426</v>
      </c>
      <c r="J542" s="69" t="s">
        <v>316</v>
      </c>
      <c r="K542" s="68"/>
      <c r="L542" s="117"/>
      <c r="M542" s="117"/>
      <c r="N542" s="117"/>
      <c r="O542" s="117" t="s">
        <v>37</v>
      </c>
      <c r="P542" s="117"/>
      <c r="Q542" s="117"/>
      <c r="R542" s="117"/>
      <c r="S542" s="117"/>
      <c r="T542" s="117"/>
      <c r="U542" s="117"/>
      <c r="V542" s="117"/>
      <c r="W542" s="117" t="s">
        <v>37</v>
      </c>
      <c r="X542" s="68"/>
      <c r="Y542" s="117"/>
      <c r="Z542" s="117"/>
      <c r="AA542" s="85"/>
    </row>
    <row r="543" spans="1:27" s="13" customFormat="1" ht="15" x14ac:dyDescent="0.25">
      <c r="A543" s="114" t="str">
        <f t="shared" si="104"/>
        <v>2013</v>
      </c>
      <c r="B543" s="114" t="str">
        <f t="shared" si="105"/>
        <v>028</v>
      </c>
      <c r="C543" s="114" t="str">
        <f t="shared" si="106"/>
        <v>1/1/2013</v>
      </c>
      <c r="D543" s="114">
        <f t="shared" si="107"/>
        <v>41275</v>
      </c>
      <c r="E543" s="114">
        <f t="shared" si="108"/>
        <v>41302</v>
      </c>
      <c r="F543" s="62">
        <f t="shared" si="109"/>
        <v>41302</v>
      </c>
      <c r="G543" s="40">
        <f t="shared" si="110"/>
        <v>41302</v>
      </c>
      <c r="H543" s="116" t="s">
        <v>2418</v>
      </c>
      <c r="I543" s="114" t="s">
        <v>2419</v>
      </c>
      <c r="J543" s="64" t="s">
        <v>2263</v>
      </c>
      <c r="K543" s="116" t="s">
        <v>37</v>
      </c>
      <c r="L543" s="114"/>
      <c r="M543" s="114"/>
      <c r="N543" s="114"/>
      <c r="O543" s="114"/>
      <c r="P543" s="114" t="s">
        <v>37</v>
      </c>
      <c r="Q543" s="114" t="s">
        <v>37</v>
      </c>
      <c r="R543" s="114"/>
      <c r="S543" s="114" t="s">
        <v>37</v>
      </c>
      <c r="T543" s="114"/>
      <c r="U543" s="114"/>
      <c r="V543" s="114"/>
      <c r="W543" s="114"/>
      <c r="X543" s="116"/>
      <c r="Y543" s="114" t="s">
        <v>37</v>
      </c>
      <c r="Z543" s="114"/>
      <c r="AA543" s="72" t="s">
        <v>1668</v>
      </c>
    </row>
    <row r="544" spans="1:27" s="19" customFormat="1" ht="15" x14ac:dyDescent="0.25">
      <c r="A544" s="114" t="s">
        <v>2370</v>
      </c>
      <c r="B544" s="114" t="s">
        <v>2371</v>
      </c>
      <c r="C544" s="114" t="s">
        <v>2372</v>
      </c>
      <c r="D544" s="114">
        <v>40544</v>
      </c>
      <c r="E544" s="114">
        <v>40805</v>
      </c>
      <c r="F544" s="62">
        <v>40805</v>
      </c>
      <c r="G544" s="40">
        <f t="shared" si="110"/>
        <v>41312</v>
      </c>
      <c r="H544" s="87" t="s">
        <v>2432</v>
      </c>
      <c r="I544" s="87"/>
      <c r="J544" s="69" t="s">
        <v>2427</v>
      </c>
      <c r="K544" s="68"/>
      <c r="L544" s="117"/>
      <c r="M544" s="117"/>
      <c r="N544" s="117"/>
      <c r="O544" s="117" t="s">
        <v>37</v>
      </c>
      <c r="P544" s="117"/>
      <c r="Q544" s="117"/>
      <c r="R544" s="117"/>
      <c r="S544" s="117"/>
      <c r="T544" s="117"/>
      <c r="U544" s="117"/>
      <c r="V544" s="117"/>
      <c r="W544" s="117"/>
      <c r="X544" s="68"/>
      <c r="Y544" s="117"/>
      <c r="Z544" s="117"/>
      <c r="AA544" s="85" t="s">
        <v>2428</v>
      </c>
    </row>
    <row r="545" spans="1:27" s="19" customFormat="1" ht="15" x14ac:dyDescent="0.25">
      <c r="A545" s="114" t="str">
        <f t="shared" ref="A545:A566" si="111">LEFT(H545,4)</f>
        <v>2013</v>
      </c>
      <c r="B545" s="114" t="str">
        <f t="shared" ref="B545:B575" si="112">MID(H545,6,3)</f>
        <v>038</v>
      </c>
      <c r="C545" s="114" t="str">
        <f t="shared" ref="C545:C575" si="113">"1/1/"&amp;A545</f>
        <v>1/1/2013</v>
      </c>
      <c r="D545" s="114">
        <f t="shared" ref="D545:D575" si="114">DATEVALUE(C545)</f>
        <v>41275</v>
      </c>
      <c r="E545" s="114">
        <f t="shared" ref="E545:E575" si="115">D545+B545-1</f>
        <v>41312</v>
      </c>
      <c r="F545" s="62">
        <f t="shared" ref="F545:F575" si="116">E545</f>
        <v>41312</v>
      </c>
      <c r="G545" s="30">
        <f t="shared" si="110"/>
        <v>41312</v>
      </c>
      <c r="H545" s="117" t="s">
        <v>2429</v>
      </c>
      <c r="I545" s="117" t="s">
        <v>2430</v>
      </c>
      <c r="J545" s="69" t="s">
        <v>862</v>
      </c>
      <c r="K545" s="68" t="s">
        <v>37</v>
      </c>
      <c r="L545" s="117"/>
      <c r="M545" s="117"/>
      <c r="N545" s="117"/>
      <c r="O545" s="117"/>
      <c r="P545" s="117"/>
      <c r="Q545" s="117"/>
      <c r="R545" s="117"/>
      <c r="S545" s="117"/>
      <c r="T545" s="117" t="s">
        <v>37</v>
      </c>
      <c r="U545" s="117"/>
      <c r="V545" s="117"/>
      <c r="W545" s="117"/>
      <c r="X545" s="68"/>
      <c r="Y545" s="117"/>
      <c r="Z545" s="117"/>
      <c r="AA545" s="83" t="s">
        <v>2431</v>
      </c>
    </row>
    <row r="546" spans="1:27" s="13" customFormat="1" ht="15" x14ac:dyDescent="0.25">
      <c r="A546" s="114" t="str">
        <f t="shared" si="111"/>
        <v>2013</v>
      </c>
      <c r="B546" s="114" t="str">
        <f t="shared" si="112"/>
        <v>050</v>
      </c>
      <c r="C546" s="114" t="str">
        <f t="shared" si="113"/>
        <v>1/1/2013</v>
      </c>
      <c r="D546" s="114">
        <f t="shared" si="114"/>
        <v>41275</v>
      </c>
      <c r="E546" s="114">
        <f t="shared" si="115"/>
        <v>41324</v>
      </c>
      <c r="F546" s="62">
        <f t="shared" si="116"/>
        <v>41324</v>
      </c>
      <c r="G546" s="62">
        <f t="shared" si="110"/>
        <v>41324</v>
      </c>
      <c r="H546" s="116" t="s">
        <v>2438</v>
      </c>
      <c r="I546" s="114" t="s">
        <v>2439</v>
      </c>
      <c r="J546" s="64" t="s">
        <v>2265</v>
      </c>
      <c r="K546" s="116" t="s">
        <v>37</v>
      </c>
      <c r="L546" s="114"/>
      <c r="M546" s="114"/>
      <c r="N546" s="114"/>
      <c r="O546" s="114"/>
      <c r="P546" s="114" t="s">
        <v>37</v>
      </c>
      <c r="Q546" s="114" t="s">
        <v>37</v>
      </c>
      <c r="R546" s="114"/>
      <c r="S546" s="114" t="s">
        <v>37</v>
      </c>
      <c r="T546" s="114"/>
      <c r="U546" s="114"/>
      <c r="V546" s="114"/>
      <c r="W546" s="114"/>
      <c r="X546" s="116"/>
      <c r="Y546" s="114" t="s">
        <v>37</v>
      </c>
      <c r="Z546" s="114"/>
      <c r="AA546" s="72" t="s">
        <v>2440</v>
      </c>
    </row>
    <row r="547" spans="1:27" s="19" customFormat="1" ht="15" x14ac:dyDescent="0.25">
      <c r="A547" s="100" t="str">
        <f t="shared" si="111"/>
        <v>2013</v>
      </c>
      <c r="B547" s="100" t="str">
        <f t="shared" si="112"/>
        <v>069</v>
      </c>
      <c r="C547" s="100" t="str">
        <f t="shared" si="113"/>
        <v>1/1/2013</v>
      </c>
      <c r="D547" s="100">
        <f t="shared" si="114"/>
        <v>41275</v>
      </c>
      <c r="E547" s="100">
        <f t="shared" si="115"/>
        <v>41343</v>
      </c>
      <c r="F547" s="101">
        <f t="shared" si="116"/>
        <v>41343</v>
      </c>
      <c r="G547" s="30">
        <f t="shared" si="110"/>
        <v>41343</v>
      </c>
      <c r="H547" s="114" t="s">
        <v>2455</v>
      </c>
      <c r="I547" s="98"/>
      <c r="J547" s="65" t="s">
        <v>2395</v>
      </c>
      <c r="K547" s="114" t="s">
        <v>37</v>
      </c>
      <c r="L547" s="114"/>
      <c r="M547" s="114"/>
      <c r="N547" s="114"/>
      <c r="O547" s="114"/>
      <c r="P547" s="114"/>
      <c r="Q547" s="114"/>
      <c r="R547" s="114"/>
      <c r="S547" s="114"/>
      <c r="T547" s="114"/>
      <c r="U547" s="114"/>
      <c r="V547" s="114"/>
      <c r="W547" s="114"/>
      <c r="X547" s="114" t="s">
        <v>37</v>
      </c>
      <c r="Y547" s="114"/>
      <c r="Z547" s="114"/>
      <c r="AA547" s="72"/>
    </row>
    <row r="548" spans="1:27" s="19" customFormat="1" ht="36" x14ac:dyDescent="0.25">
      <c r="A548" s="114" t="str">
        <f t="shared" si="111"/>
        <v>2013</v>
      </c>
      <c r="B548" s="114" t="str">
        <f t="shared" si="112"/>
        <v>071</v>
      </c>
      <c r="C548" s="114" t="str">
        <f t="shared" si="113"/>
        <v>1/1/2013</v>
      </c>
      <c r="D548" s="114">
        <f t="shared" si="114"/>
        <v>41275</v>
      </c>
      <c r="E548" s="114">
        <f t="shared" si="115"/>
        <v>41345</v>
      </c>
      <c r="F548" s="62">
        <f t="shared" si="116"/>
        <v>41345</v>
      </c>
      <c r="G548" s="30">
        <f t="shared" si="110"/>
        <v>41345</v>
      </c>
      <c r="H548" s="114" t="s">
        <v>2453</v>
      </c>
      <c r="I548" s="114" t="s">
        <v>2454</v>
      </c>
      <c r="J548" s="69" t="s">
        <v>2388</v>
      </c>
      <c r="K548" s="116"/>
      <c r="L548" s="114"/>
      <c r="M548" s="114"/>
      <c r="N548" s="114" t="s">
        <v>37</v>
      </c>
      <c r="O548" s="114"/>
      <c r="P548" s="114"/>
      <c r="Q548" s="114" t="s">
        <v>37</v>
      </c>
      <c r="R548" s="114"/>
      <c r="S548" s="114"/>
      <c r="T548" s="114" t="s">
        <v>37</v>
      </c>
      <c r="U548" s="114"/>
      <c r="V548" s="114"/>
      <c r="W548" s="114"/>
      <c r="X548" s="116"/>
      <c r="Y548" s="114" t="s">
        <v>37</v>
      </c>
      <c r="Z548" s="114"/>
      <c r="AA548" s="83" t="s">
        <v>162</v>
      </c>
    </row>
    <row r="549" spans="1:27" s="19" customFormat="1" ht="15" x14ac:dyDescent="0.25">
      <c r="A549" s="114" t="str">
        <f t="shared" si="111"/>
        <v>2013</v>
      </c>
      <c r="B549" s="114" t="str">
        <f t="shared" si="112"/>
        <v>073</v>
      </c>
      <c r="C549" s="114" t="str">
        <f t="shared" si="113"/>
        <v>1/1/2013</v>
      </c>
      <c r="D549" s="114">
        <f t="shared" si="114"/>
        <v>41275</v>
      </c>
      <c r="E549" s="114">
        <f t="shared" si="115"/>
        <v>41347</v>
      </c>
      <c r="F549" s="62">
        <f t="shared" si="116"/>
        <v>41347</v>
      </c>
      <c r="G549" s="40">
        <f t="shared" si="110"/>
        <v>41347</v>
      </c>
      <c r="H549" s="117" t="s">
        <v>2456</v>
      </c>
      <c r="I549" s="117" t="s">
        <v>2457</v>
      </c>
      <c r="J549" s="69" t="s">
        <v>862</v>
      </c>
      <c r="K549" s="68" t="s">
        <v>37</v>
      </c>
      <c r="L549" s="117"/>
      <c r="M549" s="117"/>
      <c r="N549" s="117"/>
      <c r="O549" s="117"/>
      <c r="P549" s="117"/>
      <c r="Q549" s="117"/>
      <c r="R549" s="117"/>
      <c r="S549" s="117"/>
      <c r="T549" s="117" t="s">
        <v>37</v>
      </c>
      <c r="U549" s="117"/>
      <c r="V549" s="117"/>
      <c r="W549" s="117"/>
      <c r="X549" s="68"/>
      <c r="Y549" s="117"/>
      <c r="Z549" s="117"/>
      <c r="AA549" s="83" t="s">
        <v>2442</v>
      </c>
    </row>
    <row r="550" spans="1:27" s="13" customFormat="1" ht="15" x14ac:dyDescent="0.25">
      <c r="A550" s="114" t="str">
        <f t="shared" si="111"/>
        <v>2013</v>
      </c>
      <c r="B550" s="114" t="str">
        <f t="shared" si="112"/>
        <v>087</v>
      </c>
      <c r="C550" s="114" t="str">
        <f t="shared" si="113"/>
        <v>1/1/2013</v>
      </c>
      <c r="D550" s="114">
        <f t="shared" si="114"/>
        <v>41275</v>
      </c>
      <c r="E550" s="114">
        <f t="shared" si="115"/>
        <v>41361</v>
      </c>
      <c r="F550" s="62">
        <f t="shared" si="116"/>
        <v>41361</v>
      </c>
      <c r="G550" s="62">
        <f t="shared" si="110"/>
        <v>41361</v>
      </c>
      <c r="H550" s="116" t="s">
        <v>2467</v>
      </c>
      <c r="I550" s="114" t="s">
        <v>2468</v>
      </c>
      <c r="J550" s="64" t="s">
        <v>2310</v>
      </c>
      <c r="K550" s="116" t="s">
        <v>37</v>
      </c>
      <c r="L550" s="114"/>
      <c r="M550" s="114"/>
      <c r="N550" s="114"/>
      <c r="O550" s="114"/>
      <c r="P550" s="114" t="s">
        <v>37</v>
      </c>
      <c r="Q550" s="114" t="s">
        <v>37</v>
      </c>
      <c r="R550" s="114"/>
      <c r="S550" s="114" t="s">
        <v>37</v>
      </c>
      <c r="T550" s="114"/>
      <c r="U550" s="114"/>
      <c r="V550" s="114"/>
      <c r="W550" s="114"/>
      <c r="X550" s="116"/>
      <c r="Y550" s="114" t="s">
        <v>37</v>
      </c>
      <c r="Z550" s="114"/>
      <c r="AA550" s="72" t="s">
        <v>2469</v>
      </c>
    </row>
    <row r="551" spans="1:27" s="19" customFormat="1" ht="15" x14ac:dyDescent="0.25">
      <c r="A551" s="114" t="str">
        <f t="shared" si="111"/>
        <v>2013</v>
      </c>
      <c r="B551" s="114" t="str">
        <f t="shared" si="112"/>
        <v>092</v>
      </c>
      <c r="C551" s="114" t="str">
        <f t="shared" si="113"/>
        <v>1/1/2013</v>
      </c>
      <c r="D551" s="114">
        <f t="shared" si="114"/>
        <v>41275</v>
      </c>
      <c r="E551" s="114">
        <f t="shared" si="115"/>
        <v>41366</v>
      </c>
      <c r="F551" s="62">
        <f t="shared" si="116"/>
        <v>41366</v>
      </c>
      <c r="G551" s="40">
        <f t="shared" si="110"/>
        <v>41366</v>
      </c>
      <c r="H551" s="117" t="s">
        <v>2472</v>
      </c>
      <c r="I551" s="117"/>
      <c r="J551" s="69" t="s">
        <v>862</v>
      </c>
      <c r="K551" s="68" t="s">
        <v>37</v>
      </c>
      <c r="L551" s="117"/>
      <c r="M551" s="117"/>
      <c r="N551" s="117"/>
      <c r="O551" s="117"/>
      <c r="P551" s="117"/>
      <c r="Q551" s="117"/>
      <c r="R551" s="117"/>
      <c r="S551" s="117"/>
      <c r="T551" s="117" t="s">
        <v>37</v>
      </c>
      <c r="U551" s="117"/>
      <c r="V551" s="117"/>
      <c r="W551" s="117"/>
      <c r="X551" s="68"/>
      <c r="Y551" s="117"/>
      <c r="Z551" s="117"/>
      <c r="AA551" s="83" t="s">
        <v>2471</v>
      </c>
    </row>
    <row r="552" spans="1:27" s="13" customFormat="1" ht="72" x14ac:dyDescent="0.25">
      <c r="A552" s="114" t="str">
        <f t="shared" si="111"/>
        <v>2013</v>
      </c>
      <c r="B552" s="114" t="str">
        <f t="shared" si="112"/>
        <v>103</v>
      </c>
      <c r="C552" s="114" t="str">
        <f t="shared" si="113"/>
        <v>1/1/2013</v>
      </c>
      <c r="D552" s="114">
        <f t="shared" si="114"/>
        <v>41275</v>
      </c>
      <c r="E552" s="114">
        <f t="shared" si="115"/>
        <v>41377</v>
      </c>
      <c r="F552" s="62">
        <f t="shared" si="116"/>
        <v>41377</v>
      </c>
      <c r="G552" s="62">
        <f t="shared" si="110"/>
        <v>41377</v>
      </c>
      <c r="H552" s="71" t="s">
        <v>2473</v>
      </c>
      <c r="I552" s="114"/>
      <c r="J552" s="64" t="s">
        <v>2474</v>
      </c>
      <c r="K552" s="116" t="s">
        <v>37</v>
      </c>
      <c r="L552" s="114"/>
      <c r="M552" s="114"/>
      <c r="N552" s="114" t="s">
        <v>37</v>
      </c>
      <c r="O552" s="114"/>
      <c r="P552" s="114"/>
      <c r="Q552" s="114" t="s">
        <v>37</v>
      </c>
      <c r="R552" s="114"/>
      <c r="S552" s="114"/>
      <c r="T552" s="114"/>
      <c r="U552" s="114"/>
      <c r="V552" s="114" t="s">
        <v>37</v>
      </c>
      <c r="W552" s="114"/>
      <c r="X552" s="116"/>
      <c r="Y552" s="114" t="s">
        <v>37</v>
      </c>
      <c r="Z552" s="114"/>
      <c r="AA552" s="72" t="s">
        <v>2475</v>
      </c>
    </row>
    <row r="553" spans="1:27" s="13" customFormat="1" ht="15" x14ac:dyDescent="0.25">
      <c r="A553" s="114" t="str">
        <f t="shared" si="111"/>
        <v>2013</v>
      </c>
      <c r="B553" s="114" t="str">
        <f t="shared" si="112"/>
        <v>118</v>
      </c>
      <c r="C553" s="114" t="str">
        <f t="shared" si="113"/>
        <v>1/1/2013</v>
      </c>
      <c r="D553" s="114">
        <f t="shared" si="114"/>
        <v>41275</v>
      </c>
      <c r="E553" s="114">
        <f t="shared" si="115"/>
        <v>41392</v>
      </c>
      <c r="F553" s="62">
        <f t="shared" si="116"/>
        <v>41392</v>
      </c>
      <c r="G553" s="30">
        <f t="shared" si="110"/>
        <v>41392</v>
      </c>
      <c r="H553" s="66" t="s">
        <v>2504</v>
      </c>
      <c r="I553" s="114"/>
      <c r="J553" s="64" t="s">
        <v>2505</v>
      </c>
      <c r="K553" s="116"/>
      <c r="L553" s="114" t="s">
        <v>37</v>
      </c>
      <c r="M553" s="114"/>
      <c r="N553" s="114"/>
      <c r="O553" s="114"/>
      <c r="P553" s="114"/>
      <c r="Q553" s="114"/>
      <c r="R553" s="114"/>
      <c r="S553" s="114"/>
      <c r="T553" s="114"/>
      <c r="U553" s="114"/>
      <c r="V553" s="114"/>
      <c r="W553" s="114"/>
      <c r="X553" s="116"/>
      <c r="Y553" s="114"/>
      <c r="Z553" s="114"/>
      <c r="AA553" s="67" t="s">
        <v>1820</v>
      </c>
    </row>
    <row r="554" spans="1:27" s="19" customFormat="1" ht="15" x14ac:dyDescent="0.25">
      <c r="A554" s="114" t="str">
        <f t="shared" si="111"/>
        <v>2013</v>
      </c>
      <c r="B554" s="114" t="str">
        <f t="shared" si="112"/>
        <v>119</v>
      </c>
      <c r="C554" s="114" t="str">
        <f t="shared" si="113"/>
        <v>1/1/2013</v>
      </c>
      <c r="D554" s="114">
        <f t="shared" si="114"/>
        <v>41275</v>
      </c>
      <c r="E554" s="114">
        <f t="shared" si="115"/>
        <v>41393</v>
      </c>
      <c r="F554" s="62">
        <f t="shared" si="116"/>
        <v>41393</v>
      </c>
      <c r="G554" s="40">
        <f t="shared" si="110"/>
        <v>41393</v>
      </c>
      <c r="H554" s="66" t="s">
        <v>2483</v>
      </c>
      <c r="I554" s="114" t="s">
        <v>2484</v>
      </c>
      <c r="J554" s="64" t="s">
        <v>2292</v>
      </c>
      <c r="K554" s="116"/>
      <c r="L554" s="114"/>
      <c r="M554" s="114"/>
      <c r="N554" s="114" t="s">
        <v>37</v>
      </c>
      <c r="O554" s="114"/>
      <c r="P554" s="114"/>
      <c r="Q554" s="114" t="s">
        <v>37</v>
      </c>
      <c r="R554" s="114"/>
      <c r="S554" s="114"/>
      <c r="T554" s="114"/>
      <c r="U554" s="114"/>
      <c r="V554" s="114" t="s">
        <v>37</v>
      </c>
      <c r="W554" s="114"/>
      <c r="X554" s="116"/>
      <c r="Y554" s="114" t="s">
        <v>37</v>
      </c>
      <c r="Z554" s="114"/>
      <c r="AA554" s="67" t="s">
        <v>513</v>
      </c>
    </row>
    <row r="555" spans="1:27" s="19" customFormat="1" ht="15" x14ac:dyDescent="0.25">
      <c r="A555" s="114" t="str">
        <f t="shared" si="111"/>
        <v>2013</v>
      </c>
      <c r="B555" s="114" t="str">
        <f t="shared" si="112"/>
        <v>119</v>
      </c>
      <c r="C555" s="114" t="str">
        <f t="shared" si="113"/>
        <v>1/1/2013</v>
      </c>
      <c r="D555" s="114">
        <f t="shared" si="114"/>
        <v>41275</v>
      </c>
      <c r="E555" s="114">
        <f t="shared" si="115"/>
        <v>41393</v>
      </c>
      <c r="F555" s="62">
        <f t="shared" si="116"/>
        <v>41393</v>
      </c>
      <c r="G555" s="40">
        <f t="shared" si="110"/>
        <v>41393</v>
      </c>
      <c r="H555" s="87" t="s">
        <v>2490</v>
      </c>
      <c r="I555" s="87" t="s">
        <v>2490</v>
      </c>
      <c r="J555" s="69" t="s">
        <v>2491</v>
      </c>
      <c r="K555" s="68"/>
      <c r="L555" s="117"/>
      <c r="M555" s="117"/>
      <c r="N555" s="117" t="s">
        <v>37</v>
      </c>
      <c r="O555" s="117"/>
      <c r="P555" s="117"/>
      <c r="Q555" s="117"/>
      <c r="R555" s="117"/>
      <c r="S555" s="117"/>
      <c r="T555" s="117"/>
      <c r="U555" s="117"/>
      <c r="V555" s="117"/>
      <c r="W555" s="117" t="s">
        <v>37</v>
      </c>
      <c r="X555" s="68"/>
      <c r="Y555" s="117"/>
      <c r="Z555" s="117"/>
      <c r="AA555" s="85"/>
    </row>
    <row r="556" spans="1:27" s="13" customFormat="1" ht="15" x14ac:dyDescent="0.25">
      <c r="A556" s="114" t="str">
        <f t="shared" si="111"/>
        <v>2013</v>
      </c>
      <c r="B556" s="114" t="str">
        <f t="shared" si="112"/>
        <v>120</v>
      </c>
      <c r="C556" s="114" t="str">
        <f t="shared" si="113"/>
        <v>1/1/2013</v>
      </c>
      <c r="D556" s="114">
        <f t="shared" si="114"/>
        <v>41275</v>
      </c>
      <c r="E556" s="114">
        <f t="shared" si="115"/>
        <v>41394</v>
      </c>
      <c r="F556" s="62">
        <f t="shared" si="116"/>
        <v>41394</v>
      </c>
      <c r="G556" s="40">
        <f t="shared" si="110"/>
        <v>41394</v>
      </c>
      <c r="H556" s="87" t="s">
        <v>2492</v>
      </c>
      <c r="I556" s="117" t="s">
        <v>2493</v>
      </c>
      <c r="J556" s="69" t="s">
        <v>727</v>
      </c>
      <c r="K556" s="68"/>
      <c r="L556" s="117"/>
      <c r="M556" s="117"/>
      <c r="N556" s="117" t="s">
        <v>37</v>
      </c>
      <c r="O556" s="117"/>
      <c r="P556" s="117"/>
      <c r="Q556" s="117"/>
      <c r="R556" s="117"/>
      <c r="S556" s="117"/>
      <c r="T556" s="117"/>
      <c r="U556" s="117"/>
      <c r="V556" s="117"/>
      <c r="W556" s="117" t="s">
        <v>37</v>
      </c>
      <c r="X556" s="68"/>
      <c r="Y556" s="117"/>
      <c r="Z556" s="117"/>
      <c r="AA556" s="85"/>
    </row>
    <row r="557" spans="1:27" s="13" customFormat="1" ht="15" x14ac:dyDescent="0.25">
      <c r="A557" s="114" t="str">
        <f t="shared" si="111"/>
        <v>2013</v>
      </c>
      <c r="B557" s="114" t="str">
        <f t="shared" si="112"/>
        <v>121</v>
      </c>
      <c r="C557" s="114" t="str">
        <f t="shared" si="113"/>
        <v>1/1/2013</v>
      </c>
      <c r="D557" s="114">
        <f t="shared" si="114"/>
        <v>41275</v>
      </c>
      <c r="E557" s="114">
        <f t="shared" si="115"/>
        <v>41395</v>
      </c>
      <c r="F557" s="62">
        <f t="shared" si="116"/>
        <v>41395</v>
      </c>
      <c r="G557" s="40">
        <f t="shared" si="110"/>
        <v>41395</v>
      </c>
      <c r="H557" s="116" t="s">
        <v>2496</v>
      </c>
      <c r="I557" s="114" t="s">
        <v>2497</v>
      </c>
      <c r="J557" s="64" t="s">
        <v>2360</v>
      </c>
      <c r="K557" s="116" t="s">
        <v>37</v>
      </c>
      <c r="L557" s="114"/>
      <c r="M557" s="114"/>
      <c r="N557" s="114"/>
      <c r="O557" s="114"/>
      <c r="P557" s="114" t="s">
        <v>37</v>
      </c>
      <c r="Q557" s="114" t="s">
        <v>37</v>
      </c>
      <c r="R557" s="114"/>
      <c r="S557" s="114" t="s">
        <v>37</v>
      </c>
      <c r="T557" s="114"/>
      <c r="U557" s="114"/>
      <c r="V557" s="114"/>
      <c r="W557" s="114"/>
      <c r="X557" s="116"/>
      <c r="Y557" s="114" t="s">
        <v>37</v>
      </c>
      <c r="Z557" s="114"/>
      <c r="AA557" s="72" t="s">
        <v>572</v>
      </c>
    </row>
    <row r="558" spans="1:27" s="35" customFormat="1" ht="15" x14ac:dyDescent="0.25">
      <c r="A558" s="114" t="str">
        <f t="shared" si="111"/>
        <v>2013</v>
      </c>
      <c r="B558" s="114" t="str">
        <f t="shared" si="112"/>
        <v>156</v>
      </c>
      <c r="C558" s="114" t="str">
        <f t="shared" si="113"/>
        <v>1/1/2013</v>
      </c>
      <c r="D558" s="114">
        <f t="shared" si="114"/>
        <v>41275</v>
      </c>
      <c r="E558" s="114">
        <f t="shared" si="115"/>
        <v>41430</v>
      </c>
      <c r="F558" s="62">
        <f t="shared" si="116"/>
        <v>41430</v>
      </c>
      <c r="G558" s="62">
        <f t="shared" si="110"/>
        <v>41430</v>
      </c>
      <c r="H558" s="116" t="s">
        <v>2509</v>
      </c>
      <c r="I558" s="114" t="s">
        <v>2511</v>
      </c>
      <c r="J558" s="64" t="s">
        <v>2380</v>
      </c>
      <c r="K558" s="116" t="s">
        <v>37</v>
      </c>
      <c r="L558" s="114"/>
      <c r="M558" s="114"/>
      <c r="N558" s="114"/>
      <c r="O558" s="114"/>
      <c r="P558" s="114" t="s">
        <v>37</v>
      </c>
      <c r="Q558" s="114" t="s">
        <v>37</v>
      </c>
      <c r="R558" s="114"/>
      <c r="S558" s="114" t="s">
        <v>37</v>
      </c>
      <c r="T558" s="114"/>
      <c r="U558" s="114"/>
      <c r="V558" s="114"/>
      <c r="W558" s="114"/>
      <c r="X558" s="116"/>
      <c r="Y558" s="114" t="s">
        <v>37</v>
      </c>
      <c r="Z558" s="114"/>
      <c r="AA558" s="72" t="s">
        <v>2510</v>
      </c>
    </row>
    <row r="559" spans="1:27" s="32" customFormat="1" ht="15" x14ac:dyDescent="0.25">
      <c r="A559" s="100" t="str">
        <f t="shared" si="111"/>
        <v>2013</v>
      </c>
      <c r="B559" s="100" t="str">
        <f t="shared" si="112"/>
        <v>165</v>
      </c>
      <c r="C559" s="100" t="str">
        <f t="shared" si="113"/>
        <v>1/1/2013</v>
      </c>
      <c r="D559" s="100">
        <f t="shared" si="114"/>
        <v>41275</v>
      </c>
      <c r="E559" s="100">
        <f t="shared" si="115"/>
        <v>41439</v>
      </c>
      <c r="F559" s="101">
        <f t="shared" si="116"/>
        <v>41439</v>
      </c>
      <c r="G559" s="40">
        <f t="shared" si="110"/>
        <v>41439</v>
      </c>
      <c r="H559" s="114" t="s">
        <v>2518</v>
      </c>
      <c r="I559" s="114"/>
      <c r="J559" s="65" t="s">
        <v>2461</v>
      </c>
      <c r="K559" s="114" t="s">
        <v>37</v>
      </c>
      <c r="L559" s="114"/>
      <c r="M559" s="114"/>
      <c r="N559" s="114"/>
      <c r="O559" s="114"/>
      <c r="P559" s="114"/>
      <c r="Q559" s="114"/>
      <c r="R559" s="114"/>
      <c r="S559" s="114"/>
      <c r="T559" s="114"/>
      <c r="U559" s="114"/>
      <c r="V559" s="114"/>
      <c r="W559" s="114"/>
      <c r="X559" s="114" t="s">
        <v>37</v>
      </c>
      <c r="Y559" s="114"/>
      <c r="Z559" s="114"/>
      <c r="AA559" s="65" t="s">
        <v>1825</v>
      </c>
    </row>
    <row r="560" spans="1:27" s="32" customFormat="1" ht="36" x14ac:dyDescent="0.25">
      <c r="A560" s="100" t="str">
        <f t="shared" si="111"/>
        <v>2013</v>
      </c>
      <c r="B560" s="100" t="str">
        <f t="shared" si="112"/>
        <v>169</v>
      </c>
      <c r="C560" s="100" t="str">
        <f t="shared" si="113"/>
        <v>1/1/2013</v>
      </c>
      <c r="D560" s="100">
        <f t="shared" si="114"/>
        <v>41275</v>
      </c>
      <c r="E560" s="100">
        <f t="shared" si="115"/>
        <v>41443</v>
      </c>
      <c r="F560" s="101">
        <f t="shared" si="116"/>
        <v>41443</v>
      </c>
      <c r="G560" s="40">
        <f t="shared" si="110"/>
        <v>41443</v>
      </c>
      <c r="H560" s="117" t="s">
        <v>2519</v>
      </c>
      <c r="I560" s="117" t="s">
        <v>2520</v>
      </c>
      <c r="J560" s="69" t="s">
        <v>2517</v>
      </c>
      <c r="K560" s="68"/>
      <c r="L560" s="117"/>
      <c r="M560" s="117"/>
      <c r="N560" s="117" t="s">
        <v>37</v>
      </c>
      <c r="O560" s="117"/>
      <c r="P560" s="117"/>
      <c r="Q560" s="117" t="s">
        <v>37</v>
      </c>
      <c r="R560" s="117"/>
      <c r="S560" s="117"/>
      <c r="T560" s="117" t="s">
        <v>37</v>
      </c>
      <c r="U560" s="117"/>
      <c r="V560" s="117"/>
      <c r="W560" s="117"/>
      <c r="X560" s="68"/>
      <c r="Y560" s="117" t="s">
        <v>37</v>
      </c>
      <c r="Z560" s="117"/>
      <c r="AA560" s="72" t="s">
        <v>162</v>
      </c>
    </row>
    <row r="561" spans="1:27" s="32" customFormat="1" ht="24" x14ac:dyDescent="0.25">
      <c r="A561" s="114" t="str">
        <f t="shared" si="111"/>
        <v>2013</v>
      </c>
      <c r="B561" s="114" t="str">
        <f t="shared" si="112"/>
        <v>189</v>
      </c>
      <c r="C561" s="114" t="str">
        <f t="shared" si="113"/>
        <v>1/1/2013</v>
      </c>
      <c r="D561" s="114">
        <f t="shared" si="114"/>
        <v>41275</v>
      </c>
      <c r="E561" s="114">
        <f t="shared" si="115"/>
        <v>41463</v>
      </c>
      <c r="F561" s="62">
        <f t="shared" si="116"/>
        <v>41463</v>
      </c>
      <c r="G561" s="40">
        <f t="shared" si="110"/>
        <v>41463</v>
      </c>
      <c r="H561" s="68" t="s">
        <v>2535</v>
      </c>
      <c r="I561" s="117"/>
      <c r="J561" s="69" t="s">
        <v>2530</v>
      </c>
      <c r="K561" s="68" t="s">
        <v>37</v>
      </c>
      <c r="L561" s="117"/>
      <c r="M561" s="117"/>
      <c r="N561" s="117"/>
      <c r="O561" s="117"/>
      <c r="P561" s="117"/>
      <c r="Q561" s="117"/>
      <c r="R561" s="117"/>
      <c r="S561" s="117"/>
      <c r="T561" s="117"/>
      <c r="U561" s="117"/>
      <c r="V561" s="117"/>
      <c r="W561" s="117"/>
      <c r="X561" s="68"/>
      <c r="Y561" s="117"/>
      <c r="Z561" s="117"/>
      <c r="AA561" s="83" t="s">
        <v>2531</v>
      </c>
    </row>
    <row r="562" spans="1:27" s="32" customFormat="1" ht="15" x14ac:dyDescent="0.25">
      <c r="A562" s="114" t="str">
        <f t="shared" si="111"/>
        <v>2013</v>
      </c>
      <c r="B562" s="114" t="str">
        <f t="shared" si="112"/>
        <v>190</v>
      </c>
      <c r="C562" s="114" t="str">
        <f t="shared" si="113"/>
        <v>1/1/2013</v>
      </c>
      <c r="D562" s="114">
        <f t="shared" si="114"/>
        <v>41275</v>
      </c>
      <c r="E562" s="114">
        <f t="shared" si="115"/>
        <v>41464</v>
      </c>
      <c r="F562" s="62">
        <f t="shared" si="116"/>
        <v>41464</v>
      </c>
      <c r="G562" s="40">
        <f t="shared" si="110"/>
        <v>41464</v>
      </c>
      <c r="H562" s="68" t="s">
        <v>2536</v>
      </c>
      <c r="I562" s="117" t="s">
        <v>2537</v>
      </c>
      <c r="J562" s="69" t="s">
        <v>2532</v>
      </c>
      <c r="K562" s="68" t="s">
        <v>37</v>
      </c>
      <c r="L562" s="117"/>
      <c r="M562" s="117"/>
      <c r="N562" s="117"/>
      <c r="O562" s="117"/>
      <c r="P562" s="117" t="s">
        <v>37</v>
      </c>
      <c r="Q562" s="117"/>
      <c r="R562" s="117"/>
      <c r="S562" s="117"/>
      <c r="T562" s="117" t="s">
        <v>37</v>
      </c>
      <c r="U562" s="117"/>
      <c r="V562" s="117"/>
      <c r="W562" s="117"/>
      <c r="X562" s="68"/>
      <c r="Y562" s="117" t="s">
        <v>37</v>
      </c>
      <c r="Z562" s="117"/>
      <c r="AA562" s="86"/>
    </row>
    <row r="563" spans="1:27" s="35" customFormat="1" ht="15" x14ac:dyDescent="0.25">
      <c r="A563" s="114" t="str">
        <f t="shared" si="111"/>
        <v>2013</v>
      </c>
      <c r="B563" s="114" t="str">
        <f t="shared" si="112"/>
        <v>192</v>
      </c>
      <c r="C563" s="114" t="str">
        <f t="shared" si="113"/>
        <v>1/1/2013</v>
      </c>
      <c r="D563" s="114">
        <f t="shared" si="114"/>
        <v>41275</v>
      </c>
      <c r="E563" s="114">
        <f t="shared" si="115"/>
        <v>41466</v>
      </c>
      <c r="F563" s="62">
        <f t="shared" si="116"/>
        <v>41466</v>
      </c>
      <c r="G563" s="62">
        <f t="shared" si="110"/>
        <v>41466</v>
      </c>
      <c r="H563" s="116" t="s">
        <v>2538</v>
      </c>
      <c r="I563" s="114" t="s">
        <v>2539</v>
      </c>
      <c r="J563" s="64" t="s">
        <v>2408</v>
      </c>
      <c r="K563" s="116" t="s">
        <v>37</v>
      </c>
      <c r="L563" s="114"/>
      <c r="M563" s="114"/>
      <c r="N563" s="114"/>
      <c r="O563" s="114"/>
      <c r="P563" s="114" t="s">
        <v>37</v>
      </c>
      <c r="Q563" s="114" t="s">
        <v>37</v>
      </c>
      <c r="R563" s="114"/>
      <c r="S563" s="114" t="s">
        <v>37</v>
      </c>
      <c r="T563" s="114"/>
      <c r="U563" s="114"/>
      <c r="V563" s="114"/>
      <c r="W563" s="114"/>
      <c r="X563" s="116"/>
      <c r="Y563" s="114" t="s">
        <v>37</v>
      </c>
      <c r="Z563" s="114"/>
      <c r="AA563" s="72" t="s">
        <v>570</v>
      </c>
    </row>
    <row r="564" spans="1:27" s="32" customFormat="1" ht="36" x14ac:dyDescent="0.25">
      <c r="A564" s="114" t="str">
        <f t="shared" si="111"/>
        <v>2013</v>
      </c>
      <c r="B564" s="114" t="str">
        <f t="shared" si="112"/>
        <v>199</v>
      </c>
      <c r="C564" s="114" t="str">
        <f t="shared" si="113"/>
        <v>1/1/2013</v>
      </c>
      <c r="D564" s="114">
        <f t="shared" si="114"/>
        <v>41275</v>
      </c>
      <c r="E564" s="114">
        <f t="shared" si="115"/>
        <v>41473</v>
      </c>
      <c r="F564" s="62">
        <f t="shared" si="116"/>
        <v>41473</v>
      </c>
      <c r="G564" s="62">
        <f t="shared" si="110"/>
        <v>41473</v>
      </c>
      <c r="H564" s="71" t="s">
        <v>2540</v>
      </c>
      <c r="I564" s="114"/>
      <c r="J564" s="64" t="s">
        <v>2541</v>
      </c>
      <c r="K564" s="116" t="s">
        <v>37</v>
      </c>
      <c r="L564" s="114"/>
      <c r="M564" s="114"/>
      <c r="N564" s="114"/>
      <c r="O564" s="114"/>
      <c r="P564" s="114"/>
      <c r="Q564" s="114"/>
      <c r="R564" s="114"/>
      <c r="S564" s="114"/>
      <c r="T564" s="114" t="s">
        <v>37</v>
      </c>
      <c r="U564" s="114"/>
      <c r="V564" s="114"/>
      <c r="W564" s="114" t="s">
        <v>37</v>
      </c>
      <c r="X564" s="116"/>
      <c r="Y564" s="114"/>
      <c r="Z564" s="114"/>
      <c r="AA564" s="72" t="s">
        <v>2542</v>
      </c>
    </row>
    <row r="565" spans="1:27" s="32" customFormat="1" ht="24" x14ac:dyDescent="0.25">
      <c r="A565" s="114" t="str">
        <f t="shared" si="111"/>
        <v>2013</v>
      </c>
      <c r="B565" s="114" t="str">
        <f t="shared" si="112"/>
        <v>212</v>
      </c>
      <c r="C565" s="114" t="str">
        <f t="shared" si="113"/>
        <v>1/1/2013</v>
      </c>
      <c r="D565" s="114">
        <f t="shared" si="114"/>
        <v>41275</v>
      </c>
      <c r="E565" s="114">
        <f t="shared" si="115"/>
        <v>41486</v>
      </c>
      <c r="F565" s="62">
        <f t="shared" si="116"/>
        <v>41486</v>
      </c>
      <c r="G565" s="40">
        <f t="shared" si="110"/>
        <v>41486</v>
      </c>
      <c r="H565" s="68" t="s">
        <v>2545</v>
      </c>
      <c r="I565" s="117"/>
      <c r="J565" s="69" t="s">
        <v>2544</v>
      </c>
      <c r="K565" s="68" t="s">
        <v>37</v>
      </c>
      <c r="L565" s="117"/>
      <c r="M565" s="117"/>
      <c r="N565" s="117"/>
      <c r="O565" s="117"/>
      <c r="P565" s="117"/>
      <c r="Q565" s="117"/>
      <c r="R565" s="117"/>
      <c r="S565" s="117"/>
      <c r="T565" s="117"/>
      <c r="U565" s="117"/>
      <c r="V565" s="117"/>
      <c r="W565" s="117"/>
      <c r="X565" s="68"/>
      <c r="Y565" s="117"/>
      <c r="Z565" s="117"/>
      <c r="AA565" s="83" t="s">
        <v>2531</v>
      </c>
    </row>
    <row r="566" spans="1:27" s="35" customFormat="1" ht="15" x14ac:dyDescent="0.25">
      <c r="A566" s="114" t="str">
        <f t="shared" si="111"/>
        <v>2013</v>
      </c>
      <c r="B566" s="114" t="str">
        <f t="shared" si="112"/>
        <v>219</v>
      </c>
      <c r="C566" s="114" t="str">
        <f t="shared" si="113"/>
        <v>1/1/2013</v>
      </c>
      <c r="D566" s="114">
        <f t="shared" si="114"/>
        <v>41275</v>
      </c>
      <c r="E566" s="114">
        <f t="shared" si="115"/>
        <v>41493</v>
      </c>
      <c r="F566" s="62">
        <f t="shared" si="116"/>
        <v>41493</v>
      </c>
      <c r="G566" s="40">
        <f t="shared" si="110"/>
        <v>41493</v>
      </c>
      <c r="H566" s="116" t="s">
        <v>2557</v>
      </c>
      <c r="I566" s="114" t="s">
        <v>2558</v>
      </c>
      <c r="J566" s="64" t="s">
        <v>2434</v>
      </c>
      <c r="K566" s="116" t="s">
        <v>37</v>
      </c>
      <c r="L566" s="114"/>
      <c r="M566" s="114"/>
      <c r="N566" s="114"/>
      <c r="O566" s="114"/>
      <c r="P566" s="114" t="s">
        <v>37</v>
      </c>
      <c r="Q566" s="114" t="s">
        <v>37</v>
      </c>
      <c r="R566" s="114"/>
      <c r="S566" s="114" t="s">
        <v>37</v>
      </c>
      <c r="T566" s="114"/>
      <c r="U566" s="114"/>
      <c r="V566" s="114"/>
      <c r="W566" s="114"/>
      <c r="X566" s="116"/>
      <c r="Y566" s="114" t="s">
        <v>37</v>
      </c>
      <c r="Z566" s="114"/>
      <c r="AA566" s="72" t="s">
        <v>2559</v>
      </c>
    </row>
    <row r="567" spans="1:27" s="32" customFormat="1" ht="15" x14ac:dyDescent="0.25">
      <c r="A567" s="114" t="s">
        <v>1755</v>
      </c>
      <c r="B567" s="114" t="str">
        <f t="shared" si="112"/>
        <v>227</v>
      </c>
      <c r="C567" s="114" t="str">
        <f t="shared" si="113"/>
        <v>1/1/`</v>
      </c>
      <c r="D567" s="114" t="e">
        <f t="shared" si="114"/>
        <v>#VALUE!</v>
      </c>
      <c r="E567" s="114" t="e">
        <f t="shared" si="115"/>
        <v>#VALUE!</v>
      </c>
      <c r="F567" s="62" t="e">
        <f t="shared" si="116"/>
        <v>#VALUE!</v>
      </c>
      <c r="G567" s="40">
        <f t="shared" si="110"/>
        <v>41501</v>
      </c>
      <c r="H567" s="66" t="s">
        <v>2572</v>
      </c>
      <c r="I567" s="66" t="s">
        <v>2573</v>
      </c>
      <c r="J567" s="64" t="s">
        <v>393</v>
      </c>
      <c r="K567" s="116"/>
      <c r="L567" s="114" t="s">
        <v>37</v>
      </c>
      <c r="M567" s="114" t="s">
        <v>37</v>
      </c>
      <c r="N567" s="114"/>
      <c r="O567" s="114"/>
      <c r="P567" s="114"/>
      <c r="Q567" s="114"/>
      <c r="R567" s="114"/>
      <c r="S567" s="114"/>
      <c r="T567" s="114"/>
      <c r="U567" s="114"/>
      <c r="V567" s="114"/>
      <c r="W567" s="114" t="s">
        <v>37</v>
      </c>
      <c r="X567" s="116"/>
      <c r="Y567" s="114"/>
      <c r="Z567" s="114"/>
      <c r="AA567" s="67"/>
    </row>
    <row r="568" spans="1:27" s="32" customFormat="1" ht="15" x14ac:dyDescent="0.25">
      <c r="A568" s="114" t="str">
        <f t="shared" ref="A568:A575" si="117">LEFT(H568,4)</f>
        <v>2013</v>
      </c>
      <c r="B568" s="114" t="str">
        <f t="shared" si="112"/>
        <v>227</v>
      </c>
      <c r="C568" s="114" t="str">
        <f t="shared" si="113"/>
        <v>1/1/2013</v>
      </c>
      <c r="D568" s="114">
        <f t="shared" si="114"/>
        <v>41275</v>
      </c>
      <c r="E568" s="114">
        <f t="shared" si="115"/>
        <v>41501</v>
      </c>
      <c r="F568" s="62">
        <f t="shared" si="116"/>
        <v>41501</v>
      </c>
      <c r="G568" s="40">
        <f t="shared" si="110"/>
        <v>41501</v>
      </c>
      <c r="H568" s="66" t="s">
        <v>2572</v>
      </c>
      <c r="I568" s="66" t="s">
        <v>2573</v>
      </c>
      <c r="J568" s="64" t="s">
        <v>679</v>
      </c>
      <c r="K568" s="116"/>
      <c r="L568" s="114"/>
      <c r="M568" s="114"/>
      <c r="N568" s="114"/>
      <c r="O568" s="114" t="s">
        <v>37</v>
      </c>
      <c r="P568" s="114"/>
      <c r="Q568" s="114"/>
      <c r="R568" s="114"/>
      <c r="S568" s="114"/>
      <c r="T568" s="114"/>
      <c r="U568" s="114"/>
      <c r="V568" s="114"/>
      <c r="W568" s="114" t="s">
        <v>37</v>
      </c>
      <c r="X568" s="116"/>
      <c r="Y568" s="114"/>
      <c r="Z568" s="114"/>
      <c r="AA568" s="67"/>
    </row>
    <row r="569" spans="1:27" s="32" customFormat="1" ht="15" x14ac:dyDescent="0.25">
      <c r="A569" s="114" t="str">
        <f t="shared" si="117"/>
        <v>2013</v>
      </c>
      <c r="B569" s="114" t="str">
        <f t="shared" si="112"/>
        <v>227</v>
      </c>
      <c r="C569" s="114" t="str">
        <f t="shared" si="113"/>
        <v>1/1/2013</v>
      </c>
      <c r="D569" s="114">
        <f t="shared" si="114"/>
        <v>41275</v>
      </c>
      <c r="E569" s="114">
        <f t="shared" si="115"/>
        <v>41501</v>
      </c>
      <c r="F569" s="62">
        <f t="shared" si="116"/>
        <v>41501</v>
      </c>
      <c r="G569" s="40">
        <f t="shared" si="110"/>
        <v>41501</v>
      </c>
      <c r="H569" s="117" t="s">
        <v>2561</v>
      </c>
      <c r="I569" s="117"/>
      <c r="J569" s="86" t="s">
        <v>2560</v>
      </c>
      <c r="K569" s="117"/>
      <c r="L569" s="117"/>
      <c r="M569" s="117"/>
      <c r="N569" s="117"/>
      <c r="O569" s="117" t="s">
        <v>37</v>
      </c>
      <c r="P569" s="117"/>
      <c r="Q569" s="117"/>
      <c r="R569" s="117"/>
      <c r="S569" s="117"/>
      <c r="T569" s="117"/>
      <c r="U569" s="117"/>
      <c r="V569" s="117"/>
      <c r="W569" s="117"/>
      <c r="X569" s="117"/>
      <c r="Y569" s="117"/>
      <c r="Z569" s="117"/>
      <c r="AA569" s="86" t="s">
        <v>2332</v>
      </c>
    </row>
    <row r="570" spans="1:27" s="32" customFormat="1" ht="15" x14ac:dyDescent="0.25">
      <c r="A570" s="114" t="str">
        <f t="shared" si="117"/>
        <v>2013</v>
      </c>
      <c r="B570" s="114" t="str">
        <f t="shared" si="112"/>
        <v>234</v>
      </c>
      <c r="C570" s="114" t="str">
        <f t="shared" si="113"/>
        <v>1/1/2013</v>
      </c>
      <c r="D570" s="114">
        <f t="shared" si="114"/>
        <v>41275</v>
      </c>
      <c r="E570" s="114">
        <f t="shared" si="115"/>
        <v>41508</v>
      </c>
      <c r="F570" s="62">
        <f t="shared" si="116"/>
        <v>41508</v>
      </c>
      <c r="G570" s="40">
        <f t="shared" si="110"/>
        <v>41508</v>
      </c>
      <c r="H570" s="66" t="s">
        <v>2562</v>
      </c>
      <c r="I570" s="114" t="s">
        <v>2563</v>
      </c>
      <c r="J570" s="64" t="s">
        <v>2293</v>
      </c>
      <c r="K570" s="116"/>
      <c r="L570" s="114"/>
      <c r="M570" s="114"/>
      <c r="N570" s="114" t="s">
        <v>37</v>
      </c>
      <c r="O570" s="114"/>
      <c r="P570" s="114"/>
      <c r="Q570" s="114" t="s">
        <v>37</v>
      </c>
      <c r="R570" s="114"/>
      <c r="S570" s="114"/>
      <c r="T570" s="114"/>
      <c r="U570" s="114"/>
      <c r="V570" s="114" t="s">
        <v>37</v>
      </c>
      <c r="W570" s="114"/>
      <c r="X570" s="116"/>
      <c r="Y570" s="114" t="s">
        <v>37</v>
      </c>
      <c r="Z570" s="114"/>
      <c r="AA570" s="67" t="s">
        <v>513</v>
      </c>
    </row>
    <row r="571" spans="1:27" s="32" customFormat="1" ht="15" x14ac:dyDescent="0.25">
      <c r="A571" s="114" t="str">
        <f t="shared" si="117"/>
        <v>2013</v>
      </c>
      <c r="B571" s="114" t="str">
        <f t="shared" si="112"/>
        <v>234</v>
      </c>
      <c r="C571" s="114" t="str">
        <f t="shared" si="113"/>
        <v>1/1/2013</v>
      </c>
      <c r="D571" s="114">
        <f t="shared" si="114"/>
        <v>41275</v>
      </c>
      <c r="E571" s="114">
        <f t="shared" si="115"/>
        <v>41508</v>
      </c>
      <c r="F571" s="62">
        <f t="shared" si="116"/>
        <v>41508</v>
      </c>
      <c r="G571" s="53">
        <f t="shared" si="110"/>
        <v>41508</v>
      </c>
      <c r="H571" s="87" t="s">
        <v>2568</v>
      </c>
      <c r="I571" s="87" t="s">
        <v>2569</v>
      </c>
      <c r="J571" s="69" t="s">
        <v>980</v>
      </c>
      <c r="K571" s="68"/>
      <c r="L571" s="117"/>
      <c r="M571" s="117"/>
      <c r="N571" s="117" t="s">
        <v>37</v>
      </c>
      <c r="O571" s="117"/>
      <c r="P571" s="117"/>
      <c r="Q571" s="117"/>
      <c r="R571" s="117"/>
      <c r="S571" s="117"/>
      <c r="T571" s="117"/>
      <c r="U571" s="117"/>
      <c r="V571" s="117"/>
      <c r="W571" s="117" t="s">
        <v>37</v>
      </c>
      <c r="X571" s="68"/>
      <c r="Y571" s="117"/>
      <c r="Z571" s="117"/>
      <c r="AA571" s="85"/>
    </row>
    <row r="572" spans="1:27" s="32" customFormat="1" ht="15" x14ac:dyDescent="0.25">
      <c r="A572" s="114" t="str">
        <f t="shared" si="117"/>
        <v>2013</v>
      </c>
      <c r="B572" s="114" t="str">
        <f t="shared" si="112"/>
        <v>235</v>
      </c>
      <c r="C572" s="114" t="str">
        <f t="shared" si="113"/>
        <v>1/1/2013</v>
      </c>
      <c r="D572" s="114">
        <f t="shared" si="114"/>
        <v>41275</v>
      </c>
      <c r="E572" s="114">
        <f t="shared" si="115"/>
        <v>41509</v>
      </c>
      <c r="F572" s="62">
        <f t="shared" si="116"/>
        <v>41509</v>
      </c>
      <c r="G572" s="40">
        <f t="shared" si="110"/>
        <v>41509</v>
      </c>
      <c r="H572" s="87" t="s">
        <v>2570</v>
      </c>
      <c r="I572" s="87" t="s">
        <v>2571</v>
      </c>
      <c r="J572" s="69" t="s">
        <v>800</v>
      </c>
      <c r="K572" s="68"/>
      <c r="L572" s="117"/>
      <c r="M572" s="117"/>
      <c r="N572" s="117" t="s">
        <v>37</v>
      </c>
      <c r="O572" s="117"/>
      <c r="P572" s="117"/>
      <c r="Q572" s="117"/>
      <c r="R572" s="117"/>
      <c r="S572" s="117"/>
      <c r="T572" s="117"/>
      <c r="U572" s="117"/>
      <c r="V572" s="117"/>
      <c r="W572" s="117" t="s">
        <v>37</v>
      </c>
      <c r="X572" s="68"/>
      <c r="Y572" s="117"/>
      <c r="Z572" s="117"/>
      <c r="AA572" s="85"/>
    </row>
    <row r="573" spans="1:27" s="35" customFormat="1" ht="15" x14ac:dyDescent="0.25">
      <c r="A573" s="114" t="str">
        <f t="shared" si="117"/>
        <v>2013</v>
      </c>
      <c r="B573" s="114" t="str">
        <f t="shared" si="112"/>
        <v>253</v>
      </c>
      <c r="C573" s="114" t="str">
        <f t="shared" si="113"/>
        <v>1/1/2013</v>
      </c>
      <c r="D573" s="114">
        <f t="shared" si="114"/>
        <v>41275</v>
      </c>
      <c r="E573" s="114">
        <f t="shared" si="115"/>
        <v>41527</v>
      </c>
      <c r="F573" s="62">
        <f t="shared" si="116"/>
        <v>41527</v>
      </c>
      <c r="G573" s="40">
        <f t="shared" si="110"/>
        <v>41527</v>
      </c>
      <c r="H573" s="116" t="s">
        <v>2583</v>
      </c>
      <c r="I573" s="114" t="s">
        <v>2584</v>
      </c>
      <c r="J573" s="64" t="s">
        <v>2464</v>
      </c>
      <c r="K573" s="116" t="s">
        <v>37</v>
      </c>
      <c r="L573" s="114"/>
      <c r="M573" s="114"/>
      <c r="N573" s="114"/>
      <c r="O573" s="114"/>
      <c r="P573" s="114" t="s">
        <v>37</v>
      </c>
      <c r="Q573" s="114" t="s">
        <v>37</v>
      </c>
      <c r="R573" s="114"/>
      <c r="S573" s="114" t="s">
        <v>37</v>
      </c>
      <c r="T573" s="114"/>
      <c r="U573" s="114"/>
      <c r="V573" s="114"/>
      <c r="W573" s="114"/>
      <c r="X573" s="116"/>
      <c r="Y573" s="114" t="s">
        <v>37</v>
      </c>
      <c r="Z573" s="114"/>
      <c r="AA573" s="72" t="s">
        <v>561</v>
      </c>
    </row>
    <row r="574" spans="1:27" s="32" customFormat="1" ht="36" x14ac:dyDescent="0.25">
      <c r="A574" s="114" t="str">
        <f t="shared" si="117"/>
        <v>2013</v>
      </c>
      <c r="B574" s="114" t="str">
        <f t="shared" si="112"/>
        <v>260</v>
      </c>
      <c r="C574" s="114" t="str">
        <f t="shared" si="113"/>
        <v>1/1/2013</v>
      </c>
      <c r="D574" s="114">
        <f t="shared" si="114"/>
        <v>41275</v>
      </c>
      <c r="E574" s="114">
        <f t="shared" si="115"/>
        <v>41534</v>
      </c>
      <c r="F574" s="62">
        <f t="shared" si="116"/>
        <v>41534</v>
      </c>
      <c r="G574" s="40">
        <f t="shared" si="110"/>
        <v>41534</v>
      </c>
      <c r="H574" s="114" t="s">
        <v>2591</v>
      </c>
      <c r="I574" s="114" t="s">
        <v>2592</v>
      </c>
      <c r="J574" s="69" t="s">
        <v>2516</v>
      </c>
      <c r="K574" s="116"/>
      <c r="L574" s="114"/>
      <c r="M574" s="114"/>
      <c r="N574" s="114" t="s">
        <v>37</v>
      </c>
      <c r="O574" s="114"/>
      <c r="P574" s="114"/>
      <c r="Q574" s="114" t="s">
        <v>37</v>
      </c>
      <c r="R574" s="114"/>
      <c r="S574" s="114"/>
      <c r="T574" s="114" t="s">
        <v>37</v>
      </c>
      <c r="U574" s="114"/>
      <c r="V574" s="114"/>
      <c r="W574" s="114"/>
      <c r="X574" s="116"/>
      <c r="Y574" s="114" t="s">
        <v>37</v>
      </c>
      <c r="Z574" s="114"/>
      <c r="AA574" s="83" t="s">
        <v>162</v>
      </c>
    </row>
    <row r="575" spans="1:27" s="121" customFormat="1" ht="15" x14ac:dyDescent="0.25">
      <c r="A575" s="100" t="str">
        <f t="shared" si="117"/>
        <v>2013</v>
      </c>
      <c r="B575" s="100" t="str">
        <f t="shared" si="112"/>
        <v>263</v>
      </c>
      <c r="C575" s="100" t="str">
        <f t="shared" si="113"/>
        <v>1/1/2013</v>
      </c>
      <c r="D575" s="100">
        <f t="shared" si="114"/>
        <v>41275</v>
      </c>
      <c r="E575" s="100">
        <f t="shared" si="115"/>
        <v>41537</v>
      </c>
      <c r="F575" s="101">
        <f t="shared" si="116"/>
        <v>41537</v>
      </c>
      <c r="G575" s="62">
        <f t="shared" si="110"/>
        <v>41537</v>
      </c>
      <c r="H575" s="114" t="s">
        <v>3058</v>
      </c>
      <c r="I575" s="98"/>
      <c r="J575" s="65" t="s">
        <v>2513</v>
      </c>
      <c r="K575" s="114" t="s">
        <v>37</v>
      </c>
      <c r="L575" s="114"/>
      <c r="M575" s="114"/>
      <c r="N575" s="114"/>
      <c r="O575" s="114"/>
      <c r="P575" s="114"/>
      <c r="Q575" s="114"/>
      <c r="R575" s="114"/>
      <c r="S575" s="114"/>
      <c r="T575" s="114"/>
      <c r="U575" s="114"/>
      <c r="V575" s="114"/>
      <c r="W575" s="114"/>
      <c r="X575" s="114" t="s">
        <v>37</v>
      </c>
      <c r="Y575" s="114"/>
      <c r="Z575" s="114"/>
      <c r="AA575" s="72"/>
    </row>
    <row r="576" spans="1:27" s="32" customFormat="1" ht="60" x14ac:dyDescent="0.25">
      <c r="A576" s="117"/>
      <c r="B576" s="117"/>
      <c r="C576" s="117"/>
      <c r="D576" s="117"/>
      <c r="E576" s="117"/>
      <c r="F576" s="117"/>
      <c r="G576" s="40">
        <f t="shared" si="110"/>
        <v>41555</v>
      </c>
      <c r="H576" s="117" t="s">
        <v>2600</v>
      </c>
      <c r="I576" s="117" t="s">
        <v>2601</v>
      </c>
      <c r="J576" s="86" t="s">
        <v>2602</v>
      </c>
      <c r="K576" s="117"/>
      <c r="L576" s="117"/>
      <c r="M576" s="117"/>
      <c r="N576" s="117" t="s">
        <v>37</v>
      </c>
      <c r="O576" s="117"/>
      <c r="P576" s="117"/>
      <c r="Q576" s="117" t="s">
        <v>37</v>
      </c>
      <c r="R576" s="117"/>
      <c r="S576" s="117"/>
      <c r="T576" s="117" t="s">
        <v>37</v>
      </c>
      <c r="U576" s="117"/>
      <c r="V576" s="117"/>
      <c r="W576" s="117"/>
      <c r="X576" s="117"/>
      <c r="Y576" s="117" t="s">
        <v>37</v>
      </c>
      <c r="Z576" s="117"/>
      <c r="AA576" s="88" t="s">
        <v>2603</v>
      </c>
    </row>
    <row r="577" spans="1:27" s="35" customFormat="1" ht="15" x14ac:dyDescent="0.25">
      <c r="A577" s="114" t="str">
        <f>LEFT(H577,4)</f>
        <v>2013</v>
      </c>
      <c r="B577" s="114" t="str">
        <f>MID(H577,6,3)</f>
        <v>289</v>
      </c>
      <c r="C577" s="114" t="str">
        <f>"1/1/"&amp;A577</f>
        <v>1/1/2013</v>
      </c>
      <c r="D577" s="114">
        <f>DATEVALUE(C577)</f>
        <v>41275</v>
      </c>
      <c r="E577" s="114">
        <f>D577+B577-1</f>
        <v>41563</v>
      </c>
      <c r="F577" s="62">
        <f>E577</f>
        <v>41563</v>
      </c>
      <c r="G577" s="40">
        <f t="shared" si="110"/>
        <v>41563</v>
      </c>
      <c r="H577" s="116" t="s">
        <v>2607</v>
      </c>
      <c r="I577" s="114" t="s">
        <v>2610</v>
      </c>
      <c r="J577" s="64" t="s">
        <v>2482</v>
      </c>
      <c r="K577" s="116" t="s">
        <v>37</v>
      </c>
      <c r="L577" s="114"/>
      <c r="M577" s="114"/>
      <c r="N577" s="114"/>
      <c r="O577" s="114"/>
      <c r="P577" s="114" t="s">
        <v>37</v>
      </c>
      <c r="Q577" s="114" t="s">
        <v>37</v>
      </c>
      <c r="R577" s="114"/>
      <c r="S577" s="114" t="s">
        <v>37</v>
      </c>
      <c r="T577" s="114"/>
      <c r="U577" s="114"/>
      <c r="V577" s="114"/>
      <c r="W577" s="114"/>
      <c r="X577" s="116"/>
      <c r="Y577" s="114" t="s">
        <v>37</v>
      </c>
      <c r="Z577" s="114"/>
      <c r="AA577" s="72" t="s">
        <v>2608</v>
      </c>
    </row>
    <row r="578" spans="1:27" s="32" customFormat="1" ht="15" x14ac:dyDescent="0.25">
      <c r="A578" s="114" t="str">
        <f>LEFT(H578,4)</f>
        <v>2013</v>
      </c>
      <c r="B578" s="114" t="str">
        <f>MID(H578,6,3)</f>
        <v>293</v>
      </c>
      <c r="C578" s="114" t="str">
        <f>"1/1/"&amp;A578</f>
        <v>1/1/2013</v>
      </c>
      <c r="D578" s="114">
        <f>DATEVALUE(C578)</f>
        <v>41275</v>
      </c>
      <c r="E578" s="114">
        <f>D578+B578-1</f>
        <v>41567</v>
      </c>
      <c r="F578" s="62">
        <f>E578</f>
        <v>41567</v>
      </c>
      <c r="G578" s="62">
        <f t="shared" si="110"/>
        <v>41567</v>
      </c>
      <c r="H578" s="87" t="s">
        <v>2636</v>
      </c>
      <c r="I578" s="117" t="s">
        <v>2636</v>
      </c>
      <c r="J578" s="69" t="s">
        <v>316</v>
      </c>
      <c r="K578" s="68"/>
      <c r="L578" s="117"/>
      <c r="M578" s="117"/>
      <c r="N578" s="117"/>
      <c r="O578" s="117" t="s">
        <v>37</v>
      </c>
      <c r="P578" s="117"/>
      <c r="Q578" s="117"/>
      <c r="R578" s="117"/>
      <c r="S578" s="117"/>
      <c r="T578" s="117"/>
      <c r="U578" s="117"/>
      <c r="V578" s="117"/>
      <c r="W578" s="117" t="s">
        <v>37</v>
      </c>
      <c r="X578" s="68"/>
      <c r="Y578" s="117"/>
      <c r="Z578" s="117"/>
      <c r="AA578" s="85"/>
    </row>
    <row r="579" spans="1:27" s="32" customFormat="1" ht="36" x14ac:dyDescent="0.25">
      <c r="A579" s="117"/>
      <c r="B579" s="117"/>
      <c r="C579" s="117"/>
      <c r="D579" s="117"/>
      <c r="E579" s="117"/>
      <c r="F579" s="117"/>
      <c r="G579" s="62">
        <f t="shared" si="110"/>
        <v>41571</v>
      </c>
      <c r="H579" s="117" t="s">
        <v>2613</v>
      </c>
      <c r="I579" s="117" t="s">
        <v>2614</v>
      </c>
      <c r="J579" s="86" t="s">
        <v>2615</v>
      </c>
      <c r="K579" s="117"/>
      <c r="L579" s="117"/>
      <c r="M579" s="117"/>
      <c r="N579" s="117" t="s">
        <v>37</v>
      </c>
      <c r="O579" s="117"/>
      <c r="P579" s="117"/>
      <c r="Q579" s="117" t="s">
        <v>37</v>
      </c>
      <c r="R579" s="117"/>
      <c r="S579" s="117"/>
      <c r="T579" s="117" t="s">
        <v>37</v>
      </c>
      <c r="U579" s="117"/>
      <c r="V579" s="117"/>
      <c r="W579" s="117"/>
      <c r="X579" s="117"/>
      <c r="Y579" s="117" t="s">
        <v>37</v>
      </c>
      <c r="Z579" s="117"/>
      <c r="AA579" s="88" t="s">
        <v>2690</v>
      </c>
    </row>
    <row r="580" spans="1:27" s="32" customFormat="1" ht="36" x14ac:dyDescent="0.25">
      <c r="A580" s="117"/>
      <c r="B580" s="117"/>
      <c r="C580" s="117"/>
      <c r="D580" s="117"/>
      <c r="E580" s="117"/>
      <c r="F580" s="117"/>
      <c r="G580" s="62">
        <f t="shared" si="110"/>
        <v>41572</v>
      </c>
      <c r="H580" s="117" t="s">
        <v>2617</v>
      </c>
      <c r="I580" s="117" t="s">
        <v>2627</v>
      </c>
      <c r="J580" s="86" t="s">
        <v>2619</v>
      </c>
      <c r="K580" s="117"/>
      <c r="L580" s="117"/>
      <c r="M580" s="117"/>
      <c r="N580" s="117" t="s">
        <v>37</v>
      </c>
      <c r="O580" s="117"/>
      <c r="P580" s="117"/>
      <c r="Q580" s="117" t="s">
        <v>37</v>
      </c>
      <c r="R580" s="117"/>
      <c r="S580" s="117"/>
      <c r="T580" s="117" t="s">
        <v>37</v>
      </c>
      <c r="U580" s="117"/>
      <c r="V580" s="117"/>
      <c r="W580" s="117"/>
      <c r="X580" s="117"/>
      <c r="Y580" s="117" t="s">
        <v>37</v>
      </c>
      <c r="Z580" s="117"/>
      <c r="AA580" s="88" t="s">
        <v>2690</v>
      </c>
    </row>
    <row r="581" spans="1:27" s="32" customFormat="1" ht="36" x14ac:dyDescent="0.25">
      <c r="A581" s="117"/>
      <c r="B581" s="117"/>
      <c r="C581" s="117"/>
      <c r="D581" s="117"/>
      <c r="E581" s="117"/>
      <c r="F581" s="117"/>
      <c r="G581" s="40">
        <f t="shared" si="110"/>
        <v>41573</v>
      </c>
      <c r="H581" s="117" t="s">
        <v>2618</v>
      </c>
      <c r="I581" s="117" t="s">
        <v>2628</v>
      </c>
      <c r="J581" s="86" t="s">
        <v>2620</v>
      </c>
      <c r="K581" s="117"/>
      <c r="L581" s="117"/>
      <c r="M581" s="117"/>
      <c r="N581" s="117" t="s">
        <v>37</v>
      </c>
      <c r="O581" s="117"/>
      <c r="P581" s="117"/>
      <c r="Q581" s="117" t="s">
        <v>37</v>
      </c>
      <c r="R581" s="117"/>
      <c r="S581" s="117"/>
      <c r="T581" s="117" t="s">
        <v>37</v>
      </c>
      <c r="U581" s="117"/>
      <c r="V581" s="117"/>
      <c r="W581" s="117"/>
      <c r="X581" s="117"/>
      <c r="Y581" s="117" t="s">
        <v>37</v>
      </c>
      <c r="Z581" s="117"/>
      <c r="AA581" s="88" t="s">
        <v>2690</v>
      </c>
    </row>
    <row r="582" spans="1:27" s="32" customFormat="1" ht="36" x14ac:dyDescent="0.25">
      <c r="A582" s="117"/>
      <c r="B582" s="117"/>
      <c r="C582" s="117"/>
      <c r="D582" s="117"/>
      <c r="E582" s="117"/>
      <c r="F582" s="117"/>
      <c r="G582" s="40">
        <f t="shared" si="110"/>
        <v>41575</v>
      </c>
      <c r="H582" s="117" t="s">
        <v>2621</v>
      </c>
      <c r="I582" s="117" t="s">
        <v>2624</v>
      </c>
      <c r="J582" s="86" t="s">
        <v>2629</v>
      </c>
      <c r="K582" s="117"/>
      <c r="L582" s="117"/>
      <c r="M582" s="117"/>
      <c r="N582" s="117" t="s">
        <v>37</v>
      </c>
      <c r="O582" s="117"/>
      <c r="P582" s="117"/>
      <c r="Q582" s="117" t="s">
        <v>37</v>
      </c>
      <c r="R582" s="117"/>
      <c r="S582" s="117"/>
      <c r="T582" s="117" t="s">
        <v>37</v>
      </c>
      <c r="U582" s="117"/>
      <c r="V582" s="117"/>
      <c r="W582" s="117"/>
      <c r="X582" s="117"/>
      <c r="Y582" s="117" t="s">
        <v>37</v>
      </c>
      <c r="Z582" s="117"/>
      <c r="AA582" s="88" t="s">
        <v>2690</v>
      </c>
    </row>
    <row r="583" spans="1:27" s="32" customFormat="1" ht="36" x14ac:dyDescent="0.25">
      <c r="A583" s="117"/>
      <c r="B583" s="117"/>
      <c r="C583" s="117"/>
      <c r="D583" s="117"/>
      <c r="E583" s="117"/>
      <c r="F583" s="117"/>
      <c r="G583" s="40">
        <f t="shared" si="110"/>
        <v>41576</v>
      </c>
      <c r="H583" s="117" t="s">
        <v>2622</v>
      </c>
      <c r="I583" s="117" t="s">
        <v>2625</v>
      </c>
      <c r="J583" s="86" t="s">
        <v>2630</v>
      </c>
      <c r="K583" s="117"/>
      <c r="L583" s="117"/>
      <c r="M583" s="117"/>
      <c r="N583" s="117" t="s">
        <v>37</v>
      </c>
      <c r="O583" s="117"/>
      <c r="P583" s="117"/>
      <c r="Q583" s="117" t="s">
        <v>37</v>
      </c>
      <c r="R583" s="117"/>
      <c r="S583" s="117"/>
      <c r="T583" s="117" t="s">
        <v>37</v>
      </c>
      <c r="U583" s="117"/>
      <c r="V583" s="117"/>
      <c r="W583" s="117"/>
      <c r="X583" s="117"/>
      <c r="Y583" s="117" t="s">
        <v>37</v>
      </c>
      <c r="Z583" s="117"/>
      <c r="AA583" s="88" t="s">
        <v>2690</v>
      </c>
    </row>
    <row r="584" spans="1:27" s="32" customFormat="1" ht="36" x14ac:dyDescent="0.25">
      <c r="A584" s="117"/>
      <c r="B584" s="117"/>
      <c r="C584" s="117"/>
      <c r="D584" s="117"/>
      <c r="E584" s="117"/>
      <c r="F584" s="117"/>
      <c r="G584" s="40">
        <f t="shared" si="110"/>
        <v>41577</v>
      </c>
      <c r="H584" s="117" t="s">
        <v>2623</v>
      </c>
      <c r="I584" s="117" t="s">
        <v>2626</v>
      </c>
      <c r="J584" s="86" t="s">
        <v>2631</v>
      </c>
      <c r="K584" s="117"/>
      <c r="L584" s="117"/>
      <c r="M584" s="117"/>
      <c r="N584" s="117" t="s">
        <v>37</v>
      </c>
      <c r="O584" s="117"/>
      <c r="P584" s="117"/>
      <c r="Q584" s="117" t="s">
        <v>37</v>
      </c>
      <c r="R584" s="117"/>
      <c r="S584" s="117"/>
      <c r="T584" s="117" t="s">
        <v>37</v>
      </c>
      <c r="U584" s="117"/>
      <c r="V584" s="117"/>
      <c r="W584" s="117"/>
      <c r="X584" s="117"/>
      <c r="Y584" s="117" t="s">
        <v>37</v>
      </c>
      <c r="Z584" s="117"/>
      <c r="AA584" s="88" t="s">
        <v>2690</v>
      </c>
    </row>
    <row r="585" spans="1:27" s="32" customFormat="1" ht="36" x14ac:dyDescent="0.25">
      <c r="A585" s="117"/>
      <c r="B585" s="117"/>
      <c r="C585" s="117"/>
      <c r="D585" s="117"/>
      <c r="E585" s="117"/>
      <c r="F585" s="117"/>
      <c r="G585" s="40">
        <f t="shared" si="110"/>
        <v>41582</v>
      </c>
      <c r="H585" s="117" t="s">
        <v>2642</v>
      </c>
      <c r="I585" s="117" t="s">
        <v>2645</v>
      </c>
      <c r="J585" s="86" t="s">
        <v>2648</v>
      </c>
      <c r="K585" s="117"/>
      <c r="L585" s="117"/>
      <c r="M585" s="117"/>
      <c r="N585" s="117" t="s">
        <v>37</v>
      </c>
      <c r="O585" s="117"/>
      <c r="P585" s="117"/>
      <c r="Q585" s="117" t="s">
        <v>37</v>
      </c>
      <c r="R585" s="117"/>
      <c r="S585" s="117"/>
      <c r="T585" s="117" t="s">
        <v>37</v>
      </c>
      <c r="U585" s="117"/>
      <c r="V585" s="117"/>
      <c r="W585" s="117"/>
      <c r="X585" s="117"/>
      <c r="Y585" s="117" t="s">
        <v>37</v>
      </c>
      <c r="Z585" s="117"/>
      <c r="AA585" s="88" t="s">
        <v>2690</v>
      </c>
    </row>
    <row r="586" spans="1:27" s="32" customFormat="1" ht="36" x14ac:dyDescent="0.25">
      <c r="A586" s="117"/>
      <c r="B586" s="117"/>
      <c r="C586" s="117"/>
      <c r="D586" s="117"/>
      <c r="E586" s="117"/>
      <c r="F586" s="117"/>
      <c r="G586" s="62">
        <f t="shared" si="110"/>
        <v>41583</v>
      </c>
      <c r="H586" s="117" t="s">
        <v>2643</v>
      </c>
      <c r="I586" s="117" t="s">
        <v>2646</v>
      </c>
      <c r="J586" s="86" t="s">
        <v>2649</v>
      </c>
      <c r="K586" s="117"/>
      <c r="L586" s="117"/>
      <c r="M586" s="117"/>
      <c r="N586" s="117" t="s">
        <v>37</v>
      </c>
      <c r="O586" s="117"/>
      <c r="P586" s="117"/>
      <c r="Q586" s="117" t="s">
        <v>37</v>
      </c>
      <c r="R586" s="117"/>
      <c r="S586" s="117"/>
      <c r="T586" s="117" t="s">
        <v>37</v>
      </c>
      <c r="U586" s="117"/>
      <c r="V586" s="117"/>
      <c r="W586" s="117"/>
      <c r="X586" s="117"/>
      <c r="Y586" s="117" t="s">
        <v>37</v>
      </c>
      <c r="Z586" s="117"/>
      <c r="AA586" s="88" t="s">
        <v>2690</v>
      </c>
    </row>
    <row r="587" spans="1:27" s="32" customFormat="1" ht="36" x14ac:dyDescent="0.25">
      <c r="A587" s="117"/>
      <c r="B587" s="117"/>
      <c r="C587" s="117"/>
      <c r="D587" s="117"/>
      <c r="E587" s="117"/>
      <c r="F587" s="117"/>
      <c r="G587" s="40">
        <f t="shared" si="110"/>
        <v>41584</v>
      </c>
      <c r="H587" s="117" t="s">
        <v>2644</v>
      </c>
      <c r="I587" s="117" t="s">
        <v>2647</v>
      </c>
      <c r="J587" s="86" t="s">
        <v>2650</v>
      </c>
      <c r="K587" s="117"/>
      <c r="L587" s="117"/>
      <c r="M587" s="117"/>
      <c r="N587" s="117" t="s">
        <v>37</v>
      </c>
      <c r="O587" s="117"/>
      <c r="P587" s="117"/>
      <c r="Q587" s="117" t="s">
        <v>37</v>
      </c>
      <c r="R587" s="117"/>
      <c r="S587" s="117"/>
      <c r="T587" s="117" t="s">
        <v>37</v>
      </c>
      <c r="U587" s="117"/>
      <c r="V587" s="117"/>
      <c r="W587" s="117"/>
      <c r="X587" s="117"/>
      <c r="Y587" s="117" t="s">
        <v>37</v>
      </c>
      <c r="Z587" s="117"/>
      <c r="AA587" s="88" t="s">
        <v>2690</v>
      </c>
    </row>
    <row r="588" spans="1:27" s="32" customFormat="1" ht="36" x14ac:dyDescent="0.25">
      <c r="A588" s="117"/>
      <c r="B588" s="117"/>
      <c r="C588" s="117"/>
      <c r="D588" s="117"/>
      <c r="E588" s="117"/>
      <c r="F588" s="117"/>
      <c r="G588" s="40">
        <f t="shared" si="110"/>
        <v>41589</v>
      </c>
      <c r="H588" s="117" t="s">
        <v>2651</v>
      </c>
      <c r="I588" s="117" t="s">
        <v>2652</v>
      </c>
      <c r="J588" s="86" t="s">
        <v>2657</v>
      </c>
      <c r="K588" s="117"/>
      <c r="L588" s="117"/>
      <c r="M588" s="117"/>
      <c r="N588" s="117" t="s">
        <v>37</v>
      </c>
      <c r="O588" s="117"/>
      <c r="P588" s="117"/>
      <c r="Q588" s="117" t="s">
        <v>37</v>
      </c>
      <c r="R588" s="117"/>
      <c r="S588" s="117"/>
      <c r="T588" s="117" t="s">
        <v>37</v>
      </c>
      <c r="U588" s="117"/>
      <c r="V588" s="117"/>
      <c r="W588" s="117"/>
      <c r="X588" s="117"/>
      <c r="Y588" s="117" t="s">
        <v>37</v>
      </c>
      <c r="Z588" s="117"/>
      <c r="AA588" s="88" t="s">
        <v>2690</v>
      </c>
    </row>
    <row r="589" spans="1:27" s="32" customFormat="1" ht="36" x14ac:dyDescent="0.25">
      <c r="A589" s="117"/>
      <c r="B589" s="117"/>
      <c r="C589" s="117"/>
      <c r="D589" s="117"/>
      <c r="E589" s="117"/>
      <c r="F589" s="117"/>
      <c r="G589" s="62">
        <f t="shared" si="110"/>
        <v>41590</v>
      </c>
      <c r="H589" s="117" t="s">
        <v>2653</v>
      </c>
      <c r="I589" s="117" t="s">
        <v>2654</v>
      </c>
      <c r="J589" s="86" t="s">
        <v>2658</v>
      </c>
      <c r="K589" s="117"/>
      <c r="L589" s="117"/>
      <c r="M589" s="117"/>
      <c r="N589" s="117" t="s">
        <v>37</v>
      </c>
      <c r="O589" s="117"/>
      <c r="P589" s="117"/>
      <c r="Q589" s="117" t="s">
        <v>37</v>
      </c>
      <c r="R589" s="117"/>
      <c r="S589" s="117"/>
      <c r="T589" s="117" t="s">
        <v>37</v>
      </c>
      <c r="U589" s="117"/>
      <c r="V589" s="117"/>
      <c r="W589" s="117"/>
      <c r="X589" s="117"/>
      <c r="Y589" s="117" t="s">
        <v>37</v>
      </c>
      <c r="Z589" s="117"/>
      <c r="AA589" s="88" t="s">
        <v>2690</v>
      </c>
    </row>
    <row r="590" spans="1:27" s="32" customFormat="1" ht="36" x14ac:dyDescent="0.25">
      <c r="A590" s="117"/>
      <c r="B590" s="117"/>
      <c r="C590" s="117"/>
      <c r="D590" s="117"/>
      <c r="E590" s="117"/>
      <c r="F590" s="117"/>
      <c r="G590" s="62">
        <f t="shared" si="110"/>
        <v>41591</v>
      </c>
      <c r="H590" s="117" t="s">
        <v>2655</v>
      </c>
      <c r="I590" s="117" t="s">
        <v>2656</v>
      </c>
      <c r="J590" s="86" t="s">
        <v>2659</v>
      </c>
      <c r="K590" s="117"/>
      <c r="L590" s="117"/>
      <c r="M590" s="117"/>
      <c r="N590" s="117" t="s">
        <v>37</v>
      </c>
      <c r="O590" s="117"/>
      <c r="P590" s="117"/>
      <c r="Q590" s="117" t="s">
        <v>37</v>
      </c>
      <c r="R590" s="117"/>
      <c r="S590" s="117"/>
      <c r="T590" s="117" t="s">
        <v>37</v>
      </c>
      <c r="U590" s="117"/>
      <c r="V590" s="117"/>
      <c r="W590" s="117"/>
      <c r="X590" s="117"/>
      <c r="Y590" s="117" t="s">
        <v>37</v>
      </c>
      <c r="Z590" s="117"/>
      <c r="AA590" s="88" t="s">
        <v>2690</v>
      </c>
    </row>
    <row r="591" spans="1:27" s="35" customFormat="1" ht="15" x14ac:dyDescent="0.25">
      <c r="A591" s="114" t="str">
        <f>LEFT(H591,4)</f>
        <v>2013</v>
      </c>
      <c r="B591" s="114" t="str">
        <f>MID(H591,6,3)</f>
        <v>318</v>
      </c>
      <c r="C591" s="114" t="str">
        <f>"1/1/"&amp;A591</f>
        <v>1/1/2013</v>
      </c>
      <c r="D591" s="114">
        <f>DATEVALUE(C591)</f>
        <v>41275</v>
      </c>
      <c r="E591" s="114">
        <f>D591+B591-1</f>
        <v>41592</v>
      </c>
      <c r="F591" s="62">
        <f>E591</f>
        <v>41592</v>
      </c>
      <c r="G591" s="40">
        <f t="shared" si="110"/>
        <v>41592</v>
      </c>
      <c r="H591" s="116" t="s">
        <v>2660</v>
      </c>
      <c r="I591" s="114" t="s">
        <v>2661</v>
      </c>
      <c r="J591" s="64" t="s">
        <v>2500</v>
      </c>
      <c r="K591" s="116" t="s">
        <v>37</v>
      </c>
      <c r="L591" s="114"/>
      <c r="M591" s="114"/>
      <c r="N591" s="114"/>
      <c r="O591" s="114"/>
      <c r="P591" s="114" t="s">
        <v>37</v>
      </c>
      <c r="Q591" s="114" t="s">
        <v>37</v>
      </c>
      <c r="R591" s="114"/>
      <c r="S591" s="114" t="s">
        <v>37</v>
      </c>
      <c r="T591" s="114"/>
      <c r="U591" s="114"/>
      <c r="V591" s="114"/>
      <c r="W591" s="114"/>
      <c r="X591" s="116"/>
      <c r="Y591" s="114" t="s">
        <v>37</v>
      </c>
      <c r="Z591" s="114"/>
      <c r="AA591" s="72" t="s">
        <v>2671</v>
      </c>
    </row>
    <row r="592" spans="1:27" s="32" customFormat="1" ht="36" x14ac:dyDescent="0.25">
      <c r="A592" s="117"/>
      <c r="B592" s="117"/>
      <c r="C592" s="117"/>
      <c r="D592" s="117"/>
      <c r="E592" s="117"/>
      <c r="F592" s="117"/>
      <c r="G592" s="40">
        <f t="shared" si="110"/>
        <v>41599</v>
      </c>
      <c r="H592" s="117" t="s">
        <v>2676</v>
      </c>
      <c r="I592" s="117" t="s">
        <v>2677</v>
      </c>
      <c r="J592" s="86" t="s">
        <v>2672</v>
      </c>
      <c r="K592" s="117"/>
      <c r="L592" s="117"/>
      <c r="M592" s="117"/>
      <c r="N592" s="117" t="s">
        <v>37</v>
      </c>
      <c r="O592" s="117"/>
      <c r="P592" s="117"/>
      <c r="Q592" s="117" t="s">
        <v>37</v>
      </c>
      <c r="R592" s="117"/>
      <c r="S592" s="117"/>
      <c r="T592" s="117" t="s">
        <v>37</v>
      </c>
      <c r="U592" s="117"/>
      <c r="V592" s="117"/>
      <c r="W592" s="117"/>
      <c r="X592" s="117"/>
      <c r="Y592" s="117" t="s">
        <v>37</v>
      </c>
      <c r="Z592" s="117"/>
      <c r="AA592" s="88" t="s">
        <v>2690</v>
      </c>
    </row>
    <row r="593" spans="1:27" s="32" customFormat="1" ht="36" x14ac:dyDescent="0.25">
      <c r="A593" s="117"/>
      <c r="B593" s="117"/>
      <c r="C593" s="117"/>
      <c r="D593" s="117"/>
      <c r="E593" s="117"/>
      <c r="F593" s="117"/>
      <c r="G593" s="62">
        <f t="shared" si="110"/>
        <v>41600</v>
      </c>
      <c r="H593" s="117" t="s">
        <v>2678</v>
      </c>
      <c r="I593" s="117" t="s">
        <v>2679</v>
      </c>
      <c r="J593" s="86" t="s">
        <v>2673</v>
      </c>
      <c r="K593" s="117"/>
      <c r="L593" s="117"/>
      <c r="M593" s="117"/>
      <c r="N593" s="117" t="s">
        <v>37</v>
      </c>
      <c r="O593" s="117"/>
      <c r="P593" s="117"/>
      <c r="Q593" s="117" t="s">
        <v>37</v>
      </c>
      <c r="R593" s="117"/>
      <c r="S593" s="117"/>
      <c r="T593" s="117" t="s">
        <v>37</v>
      </c>
      <c r="U593" s="117"/>
      <c r="V593" s="117"/>
      <c r="W593" s="117"/>
      <c r="X593" s="117"/>
      <c r="Y593" s="117" t="s">
        <v>37</v>
      </c>
      <c r="Z593" s="117"/>
      <c r="AA593" s="88" t="s">
        <v>2690</v>
      </c>
    </row>
    <row r="594" spans="1:27" s="32" customFormat="1" ht="36" x14ac:dyDescent="0.25">
      <c r="A594" s="117"/>
      <c r="B594" s="117"/>
      <c r="C594" s="117"/>
      <c r="D594" s="117"/>
      <c r="E594" s="117"/>
      <c r="F594" s="117"/>
      <c r="G594" s="62">
        <f t="shared" si="110"/>
        <v>41601</v>
      </c>
      <c r="H594" s="117" t="s">
        <v>2680</v>
      </c>
      <c r="I594" s="117" t="s">
        <v>2681</v>
      </c>
      <c r="J594" s="86" t="s">
        <v>2674</v>
      </c>
      <c r="K594" s="117"/>
      <c r="L594" s="117"/>
      <c r="M594" s="117"/>
      <c r="N594" s="117" t="s">
        <v>37</v>
      </c>
      <c r="O594" s="117"/>
      <c r="P594" s="117"/>
      <c r="Q594" s="117" t="s">
        <v>37</v>
      </c>
      <c r="R594" s="117"/>
      <c r="S594" s="117"/>
      <c r="T594" s="117" t="s">
        <v>37</v>
      </c>
      <c r="U594" s="117"/>
      <c r="V594" s="117"/>
      <c r="W594" s="117"/>
      <c r="X594" s="117"/>
      <c r="Y594" s="117" t="s">
        <v>37</v>
      </c>
      <c r="Z594" s="117"/>
      <c r="AA594" s="88" t="s">
        <v>2690</v>
      </c>
    </row>
    <row r="595" spans="1:27" s="32" customFormat="1" ht="36" x14ac:dyDescent="0.25">
      <c r="A595" s="117"/>
      <c r="B595" s="117"/>
      <c r="C595" s="117"/>
      <c r="D595" s="117"/>
      <c r="E595" s="117"/>
      <c r="F595" s="117"/>
      <c r="G595" s="62">
        <f t="shared" si="110"/>
        <v>41602</v>
      </c>
      <c r="H595" s="117" t="s">
        <v>2682</v>
      </c>
      <c r="I595" s="117" t="s">
        <v>2683</v>
      </c>
      <c r="J595" s="86" t="s">
        <v>2675</v>
      </c>
      <c r="K595" s="117"/>
      <c r="L595" s="117"/>
      <c r="M595" s="117"/>
      <c r="N595" s="117" t="s">
        <v>37</v>
      </c>
      <c r="O595" s="117"/>
      <c r="P595" s="117"/>
      <c r="Q595" s="117" t="s">
        <v>37</v>
      </c>
      <c r="R595" s="117"/>
      <c r="S595" s="117"/>
      <c r="T595" s="117" t="s">
        <v>37</v>
      </c>
      <c r="U595" s="117"/>
      <c r="V595" s="117"/>
      <c r="W595" s="117"/>
      <c r="X595" s="117"/>
      <c r="Y595" s="117" t="s">
        <v>37</v>
      </c>
      <c r="Z595" s="117"/>
      <c r="AA595" s="88" t="s">
        <v>2690</v>
      </c>
    </row>
    <row r="596" spans="1:27" s="32" customFormat="1" ht="36" x14ac:dyDescent="0.25">
      <c r="A596" s="117"/>
      <c r="B596" s="117"/>
      <c r="C596" s="117"/>
      <c r="D596" s="117"/>
      <c r="E596" s="117"/>
      <c r="F596" s="117"/>
      <c r="G596" s="40">
        <f t="shared" si="110"/>
        <v>41603</v>
      </c>
      <c r="H596" s="117" t="s">
        <v>2686</v>
      </c>
      <c r="I596" s="117" t="s">
        <v>2688</v>
      </c>
      <c r="J596" s="86" t="s">
        <v>2684</v>
      </c>
      <c r="K596" s="117"/>
      <c r="L596" s="117"/>
      <c r="M596" s="117"/>
      <c r="N596" s="117" t="s">
        <v>37</v>
      </c>
      <c r="O596" s="117"/>
      <c r="P596" s="117"/>
      <c r="Q596" s="117" t="s">
        <v>37</v>
      </c>
      <c r="R596" s="117"/>
      <c r="S596" s="117"/>
      <c r="T596" s="117" t="s">
        <v>37</v>
      </c>
      <c r="U596" s="117"/>
      <c r="V596" s="117"/>
      <c r="W596" s="117"/>
      <c r="X596" s="117"/>
      <c r="Y596" s="117" t="s">
        <v>37</v>
      </c>
      <c r="Z596" s="117"/>
      <c r="AA596" s="88" t="s">
        <v>2690</v>
      </c>
    </row>
    <row r="597" spans="1:27" s="32" customFormat="1" ht="36" x14ac:dyDescent="0.25">
      <c r="A597" s="117"/>
      <c r="B597" s="117"/>
      <c r="C597" s="117"/>
      <c r="D597" s="117"/>
      <c r="E597" s="117"/>
      <c r="F597" s="117"/>
      <c r="G597" s="40">
        <f t="shared" si="110"/>
        <v>41604</v>
      </c>
      <c r="H597" s="117" t="s">
        <v>2687</v>
      </c>
      <c r="I597" s="117" t="s">
        <v>2689</v>
      </c>
      <c r="J597" s="86" t="s">
        <v>2685</v>
      </c>
      <c r="K597" s="117"/>
      <c r="L597" s="117"/>
      <c r="M597" s="117"/>
      <c r="N597" s="117" t="s">
        <v>37</v>
      </c>
      <c r="O597" s="117"/>
      <c r="P597" s="117"/>
      <c r="Q597" s="117" t="s">
        <v>37</v>
      </c>
      <c r="R597" s="117"/>
      <c r="S597" s="117"/>
      <c r="T597" s="117" t="s">
        <v>37</v>
      </c>
      <c r="U597" s="117"/>
      <c r="V597" s="117"/>
      <c r="W597" s="117"/>
      <c r="X597" s="117"/>
      <c r="Y597" s="117" t="s">
        <v>37</v>
      </c>
      <c r="Z597" s="117"/>
      <c r="AA597" s="88" t="s">
        <v>2690</v>
      </c>
    </row>
    <row r="598" spans="1:27" s="32" customFormat="1" ht="36" x14ac:dyDescent="0.25">
      <c r="A598" s="117"/>
      <c r="B598" s="117"/>
      <c r="C598" s="117"/>
      <c r="D598" s="117"/>
      <c r="E598" s="117"/>
      <c r="F598" s="117"/>
      <c r="G598" s="40">
        <f t="shared" ref="G598:G661" si="118">DATEVALUE("1/1/"&amp;LEFT(H598,4))+MID(H598,6,3)-1</f>
        <v>41608</v>
      </c>
      <c r="H598" s="117" t="s">
        <v>2692</v>
      </c>
      <c r="I598" s="117" t="s">
        <v>2693</v>
      </c>
      <c r="J598" s="86" t="s">
        <v>2691</v>
      </c>
      <c r="K598" s="117"/>
      <c r="L598" s="117"/>
      <c r="M598" s="117"/>
      <c r="N598" s="117" t="s">
        <v>37</v>
      </c>
      <c r="O598" s="117"/>
      <c r="P598" s="117"/>
      <c r="Q598" s="117" t="s">
        <v>37</v>
      </c>
      <c r="R598" s="117"/>
      <c r="S598" s="117"/>
      <c r="T598" s="117" t="s">
        <v>37</v>
      </c>
      <c r="U598" s="117"/>
      <c r="V598" s="117"/>
      <c r="W598" s="117"/>
      <c r="X598" s="117"/>
      <c r="Y598" s="117" t="s">
        <v>37</v>
      </c>
      <c r="Z598" s="117"/>
      <c r="AA598" s="88" t="s">
        <v>2616</v>
      </c>
    </row>
    <row r="599" spans="1:27" s="32" customFormat="1" ht="36" x14ac:dyDescent="0.25">
      <c r="A599" s="117"/>
      <c r="B599" s="117"/>
      <c r="C599" s="117"/>
      <c r="D599" s="117"/>
      <c r="E599" s="117"/>
      <c r="F599" s="117"/>
      <c r="G599" s="40">
        <f t="shared" si="118"/>
        <v>41609</v>
      </c>
      <c r="H599" s="117" t="s">
        <v>2702</v>
      </c>
      <c r="I599" s="117" t="s">
        <v>2703</v>
      </c>
      <c r="J599" s="86" t="s">
        <v>2704</v>
      </c>
      <c r="K599" s="117"/>
      <c r="L599" s="117"/>
      <c r="M599" s="117"/>
      <c r="N599" s="117" t="s">
        <v>37</v>
      </c>
      <c r="O599" s="117"/>
      <c r="P599" s="117"/>
      <c r="Q599" s="117" t="s">
        <v>37</v>
      </c>
      <c r="R599" s="117"/>
      <c r="S599" s="117"/>
      <c r="T599" s="117" t="s">
        <v>37</v>
      </c>
      <c r="U599" s="117"/>
      <c r="V599" s="117"/>
      <c r="W599" s="117"/>
      <c r="X599" s="117"/>
      <c r="Y599" s="117" t="s">
        <v>37</v>
      </c>
      <c r="Z599" s="117"/>
      <c r="AA599" s="88" t="s">
        <v>2616</v>
      </c>
    </row>
    <row r="600" spans="1:27" s="32" customFormat="1" ht="36" x14ac:dyDescent="0.25">
      <c r="A600" s="117"/>
      <c r="B600" s="117"/>
      <c r="C600" s="117"/>
      <c r="D600" s="117"/>
      <c r="E600" s="117"/>
      <c r="F600" s="117"/>
      <c r="G600" s="40">
        <f t="shared" si="118"/>
        <v>41610</v>
      </c>
      <c r="H600" s="117" t="s">
        <v>2705</v>
      </c>
      <c r="I600" s="117" t="s">
        <v>2706</v>
      </c>
      <c r="J600" s="86" t="s">
        <v>2717</v>
      </c>
      <c r="K600" s="117"/>
      <c r="L600" s="117"/>
      <c r="M600" s="117"/>
      <c r="N600" s="117" t="s">
        <v>37</v>
      </c>
      <c r="O600" s="117"/>
      <c r="P600" s="117"/>
      <c r="Q600" s="117" t="s">
        <v>37</v>
      </c>
      <c r="R600" s="117"/>
      <c r="S600" s="117"/>
      <c r="T600" s="117" t="s">
        <v>37</v>
      </c>
      <c r="U600" s="117"/>
      <c r="V600" s="117"/>
      <c r="W600" s="117"/>
      <c r="X600" s="117"/>
      <c r="Y600" s="117" t="s">
        <v>37</v>
      </c>
      <c r="Z600" s="117"/>
      <c r="AA600" s="88" t="s">
        <v>2616</v>
      </c>
    </row>
    <row r="601" spans="1:27" s="32" customFormat="1" ht="36" x14ac:dyDescent="0.25">
      <c r="A601" s="117"/>
      <c r="B601" s="117"/>
      <c r="C601" s="117"/>
      <c r="D601" s="117"/>
      <c r="E601" s="117"/>
      <c r="F601" s="117"/>
      <c r="G601" s="40">
        <f t="shared" si="118"/>
        <v>41611</v>
      </c>
      <c r="H601" s="117" t="s">
        <v>2707</v>
      </c>
      <c r="I601" s="117" t="s">
        <v>2708</v>
      </c>
      <c r="J601" s="86" t="s">
        <v>2718</v>
      </c>
      <c r="K601" s="117"/>
      <c r="L601" s="117"/>
      <c r="M601" s="117"/>
      <c r="N601" s="117" t="s">
        <v>37</v>
      </c>
      <c r="O601" s="117"/>
      <c r="P601" s="117"/>
      <c r="Q601" s="117" t="s">
        <v>37</v>
      </c>
      <c r="R601" s="117"/>
      <c r="S601" s="117"/>
      <c r="T601" s="117" t="s">
        <v>37</v>
      </c>
      <c r="U601" s="117"/>
      <c r="V601" s="117"/>
      <c r="W601" s="117"/>
      <c r="X601" s="117"/>
      <c r="Y601" s="117" t="s">
        <v>37</v>
      </c>
      <c r="Z601" s="117"/>
      <c r="AA601" s="88" t="s">
        <v>2616</v>
      </c>
    </row>
    <row r="602" spans="1:27" s="32" customFormat="1" ht="36" x14ac:dyDescent="0.25">
      <c r="A602" s="117"/>
      <c r="B602" s="117"/>
      <c r="C602" s="117"/>
      <c r="D602" s="117"/>
      <c r="E602" s="117"/>
      <c r="F602" s="117"/>
      <c r="G602" s="62">
        <f t="shared" si="118"/>
        <v>41612</v>
      </c>
      <c r="H602" s="117" t="s">
        <v>2709</v>
      </c>
      <c r="I602" s="117" t="s">
        <v>2712</v>
      </c>
      <c r="J602" s="86" t="s">
        <v>2719</v>
      </c>
      <c r="K602" s="117"/>
      <c r="L602" s="117"/>
      <c r="M602" s="117"/>
      <c r="N602" s="117" t="s">
        <v>37</v>
      </c>
      <c r="O602" s="117"/>
      <c r="P602" s="117"/>
      <c r="Q602" s="117" t="s">
        <v>37</v>
      </c>
      <c r="R602" s="117"/>
      <c r="S602" s="117"/>
      <c r="T602" s="117" t="s">
        <v>37</v>
      </c>
      <c r="U602" s="117"/>
      <c r="V602" s="117"/>
      <c r="W602" s="117"/>
      <c r="X602" s="117"/>
      <c r="Y602" s="117" t="s">
        <v>37</v>
      </c>
      <c r="Z602" s="117"/>
      <c r="AA602" s="88" t="s">
        <v>2616</v>
      </c>
    </row>
    <row r="603" spans="1:27" s="32" customFormat="1" ht="36" x14ac:dyDescent="0.25">
      <c r="A603" s="117"/>
      <c r="B603" s="117"/>
      <c r="C603" s="117"/>
      <c r="D603" s="117"/>
      <c r="E603" s="117"/>
      <c r="F603" s="117"/>
      <c r="G603" s="40">
        <f t="shared" si="118"/>
        <v>41613</v>
      </c>
      <c r="H603" s="117" t="s">
        <v>2710</v>
      </c>
      <c r="I603" s="117" t="s">
        <v>2713</v>
      </c>
      <c r="J603" s="86" t="s">
        <v>2720</v>
      </c>
      <c r="K603" s="117"/>
      <c r="L603" s="117"/>
      <c r="M603" s="117"/>
      <c r="N603" s="117" t="s">
        <v>37</v>
      </c>
      <c r="O603" s="117"/>
      <c r="P603" s="117"/>
      <c r="Q603" s="117" t="s">
        <v>37</v>
      </c>
      <c r="R603" s="117"/>
      <c r="S603" s="117"/>
      <c r="T603" s="117" t="s">
        <v>37</v>
      </c>
      <c r="U603" s="117"/>
      <c r="V603" s="117"/>
      <c r="W603" s="117"/>
      <c r="X603" s="117"/>
      <c r="Y603" s="117" t="s">
        <v>37</v>
      </c>
      <c r="Z603" s="117"/>
      <c r="AA603" s="88" t="s">
        <v>2616</v>
      </c>
    </row>
    <row r="604" spans="1:27" s="32" customFormat="1" ht="36" x14ac:dyDescent="0.25">
      <c r="A604" s="117"/>
      <c r="B604" s="117"/>
      <c r="C604" s="117"/>
      <c r="D604" s="117"/>
      <c r="E604" s="117"/>
      <c r="F604" s="117"/>
      <c r="G604" s="40">
        <f t="shared" si="118"/>
        <v>41614</v>
      </c>
      <c r="H604" s="117" t="s">
        <v>2711</v>
      </c>
      <c r="I604" s="117" t="s">
        <v>2714</v>
      </c>
      <c r="J604" s="86" t="s">
        <v>2721</v>
      </c>
      <c r="K604" s="117"/>
      <c r="L604" s="117"/>
      <c r="M604" s="117"/>
      <c r="N604" s="117" t="s">
        <v>37</v>
      </c>
      <c r="O604" s="117"/>
      <c r="P604" s="117"/>
      <c r="Q604" s="117" t="s">
        <v>37</v>
      </c>
      <c r="R604" s="117"/>
      <c r="S604" s="117"/>
      <c r="T604" s="117" t="s">
        <v>37</v>
      </c>
      <c r="U604" s="117"/>
      <c r="V604" s="117"/>
      <c r="W604" s="117"/>
      <c r="X604" s="117"/>
      <c r="Y604" s="117" t="s">
        <v>37</v>
      </c>
      <c r="Z604" s="117"/>
      <c r="AA604" s="88" t="s">
        <v>2616</v>
      </c>
    </row>
    <row r="605" spans="1:27" s="32" customFormat="1" ht="36" x14ac:dyDescent="0.25">
      <c r="A605" s="117"/>
      <c r="B605" s="117"/>
      <c r="C605" s="117"/>
      <c r="D605" s="117"/>
      <c r="E605" s="117"/>
      <c r="F605" s="117"/>
      <c r="G605" s="62">
        <f t="shared" si="118"/>
        <v>41615</v>
      </c>
      <c r="H605" s="117" t="s">
        <v>2715</v>
      </c>
      <c r="I605" s="117" t="s">
        <v>2716</v>
      </c>
      <c r="J605" s="86" t="s">
        <v>2722</v>
      </c>
      <c r="K605" s="117"/>
      <c r="L605" s="117"/>
      <c r="M605" s="117"/>
      <c r="N605" s="117" t="s">
        <v>37</v>
      </c>
      <c r="O605" s="117"/>
      <c r="P605" s="117"/>
      <c r="Q605" s="117" t="s">
        <v>37</v>
      </c>
      <c r="R605" s="117"/>
      <c r="S605" s="117"/>
      <c r="T605" s="117" t="s">
        <v>37</v>
      </c>
      <c r="U605" s="117"/>
      <c r="V605" s="117"/>
      <c r="W605" s="117"/>
      <c r="X605" s="117"/>
      <c r="Y605" s="117" t="s">
        <v>37</v>
      </c>
      <c r="Z605" s="117"/>
      <c r="AA605" s="88" t="s">
        <v>2616</v>
      </c>
    </row>
    <row r="606" spans="1:27" s="32" customFormat="1" ht="36" x14ac:dyDescent="0.25">
      <c r="A606" s="117"/>
      <c r="B606" s="117"/>
      <c r="C606" s="117"/>
      <c r="D606" s="117"/>
      <c r="E606" s="117"/>
      <c r="F606" s="117"/>
      <c r="G606" s="62">
        <f t="shared" si="118"/>
        <v>41617</v>
      </c>
      <c r="H606" s="117" t="s">
        <v>2751</v>
      </c>
      <c r="I606" s="117" t="s">
        <v>2752</v>
      </c>
      <c r="J606" s="86" t="s">
        <v>2775</v>
      </c>
      <c r="K606" s="117"/>
      <c r="L606" s="117"/>
      <c r="M606" s="117"/>
      <c r="N606" s="117" t="s">
        <v>37</v>
      </c>
      <c r="O606" s="117"/>
      <c r="P606" s="117"/>
      <c r="Q606" s="117" t="s">
        <v>37</v>
      </c>
      <c r="R606" s="117"/>
      <c r="S606" s="117"/>
      <c r="T606" s="117" t="s">
        <v>37</v>
      </c>
      <c r="U606" s="117"/>
      <c r="V606" s="117"/>
      <c r="W606" s="117"/>
      <c r="X606" s="117"/>
      <c r="Y606" s="117" t="s">
        <v>37</v>
      </c>
      <c r="Z606" s="117"/>
      <c r="AA606" s="88" t="s">
        <v>2616</v>
      </c>
    </row>
    <row r="607" spans="1:27" s="32" customFormat="1" ht="36" x14ac:dyDescent="0.25">
      <c r="A607" s="117"/>
      <c r="B607" s="117"/>
      <c r="C607" s="117"/>
      <c r="D607" s="117"/>
      <c r="E607" s="117"/>
      <c r="F607" s="117"/>
      <c r="G607" s="62">
        <f t="shared" si="118"/>
        <v>41618</v>
      </c>
      <c r="H607" s="117" t="s">
        <v>2753</v>
      </c>
      <c r="I607" s="117" t="s">
        <v>2754</v>
      </c>
      <c r="J607" s="86" t="s">
        <v>2776</v>
      </c>
      <c r="K607" s="117"/>
      <c r="L607" s="117"/>
      <c r="M607" s="117"/>
      <c r="N607" s="117" t="s">
        <v>37</v>
      </c>
      <c r="O607" s="117"/>
      <c r="P607" s="117"/>
      <c r="Q607" s="117" t="s">
        <v>37</v>
      </c>
      <c r="R607" s="117"/>
      <c r="S607" s="117"/>
      <c r="T607" s="117" t="s">
        <v>37</v>
      </c>
      <c r="U607" s="117"/>
      <c r="V607" s="117"/>
      <c r="W607" s="117"/>
      <c r="X607" s="117"/>
      <c r="Y607" s="117" t="s">
        <v>37</v>
      </c>
      <c r="Z607" s="117"/>
      <c r="AA607" s="88" t="s">
        <v>2616</v>
      </c>
    </row>
    <row r="608" spans="1:27" s="32" customFormat="1" ht="36" x14ac:dyDescent="0.25">
      <c r="A608" s="117"/>
      <c r="B608" s="117"/>
      <c r="C608" s="117"/>
      <c r="D608" s="117"/>
      <c r="E608" s="117"/>
      <c r="F608" s="117"/>
      <c r="G608" s="40">
        <f t="shared" si="118"/>
        <v>41619</v>
      </c>
      <c r="H608" s="117" t="s">
        <v>2755</v>
      </c>
      <c r="I608" s="117" t="s">
        <v>2778</v>
      </c>
      <c r="J608" s="86" t="s">
        <v>2777</v>
      </c>
      <c r="K608" s="117"/>
      <c r="L608" s="117"/>
      <c r="M608" s="117"/>
      <c r="N608" s="117" t="s">
        <v>37</v>
      </c>
      <c r="O608" s="117"/>
      <c r="P608" s="117"/>
      <c r="Q608" s="117" t="s">
        <v>37</v>
      </c>
      <c r="R608" s="117"/>
      <c r="S608" s="117"/>
      <c r="T608" s="117" t="s">
        <v>37</v>
      </c>
      <c r="U608" s="117"/>
      <c r="V608" s="117"/>
      <c r="W608" s="117"/>
      <c r="X608" s="117"/>
      <c r="Y608" s="117" t="s">
        <v>37</v>
      </c>
      <c r="Z608" s="117"/>
      <c r="AA608" s="88" t="s">
        <v>2616</v>
      </c>
    </row>
    <row r="609" spans="1:27" s="32" customFormat="1" ht="15" x14ac:dyDescent="0.25">
      <c r="A609" s="114" t="str">
        <f>LEFT(H609,4)</f>
        <v>2013</v>
      </c>
      <c r="B609" s="114" t="str">
        <f>MID(H609,6,3)</f>
        <v>352</v>
      </c>
      <c r="C609" s="114" t="str">
        <f>"1/1/"&amp;A609</f>
        <v>1/1/2013</v>
      </c>
      <c r="D609" s="114">
        <f>DATEVALUE(C609)</f>
        <v>41275</v>
      </c>
      <c r="E609" s="114">
        <f>D609+B609-1</f>
        <v>41626</v>
      </c>
      <c r="F609" s="62">
        <f>E609</f>
        <v>41626</v>
      </c>
      <c r="G609" s="40">
        <f t="shared" si="118"/>
        <v>41626</v>
      </c>
      <c r="H609" s="117" t="s">
        <v>2783</v>
      </c>
      <c r="I609" s="117" t="s">
        <v>2784</v>
      </c>
      <c r="J609" s="86" t="s">
        <v>2578</v>
      </c>
      <c r="K609" s="117" t="s">
        <v>37</v>
      </c>
      <c r="L609" s="117"/>
      <c r="M609" s="117"/>
      <c r="N609" s="117"/>
      <c r="O609" s="117"/>
      <c r="P609" s="117"/>
      <c r="Q609" s="117"/>
      <c r="R609" s="117" t="s">
        <v>37</v>
      </c>
      <c r="S609" s="117"/>
      <c r="T609" s="117"/>
      <c r="U609" s="117"/>
      <c r="V609" s="117"/>
      <c r="W609" s="117"/>
      <c r="X609" s="117"/>
      <c r="Y609" s="117"/>
      <c r="Z609" s="117"/>
      <c r="AA609" s="86" t="s">
        <v>868</v>
      </c>
    </row>
    <row r="610" spans="1:27" s="35" customFormat="1" ht="15" x14ac:dyDescent="0.25">
      <c r="A610" s="114" t="str">
        <f>LEFT(H610,4)</f>
        <v>2013</v>
      </c>
      <c r="B610" s="114" t="str">
        <f>MID(H610,6,3)</f>
        <v>353</v>
      </c>
      <c r="C610" s="114" t="str">
        <f>"1/1/"&amp;A610</f>
        <v>1/1/2013</v>
      </c>
      <c r="D610" s="114">
        <f>DATEVALUE(C610)</f>
        <v>41275</v>
      </c>
      <c r="E610" s="114">
        <f>D610+B610-1</f>
        <v>41627</v>
      </c>
      <c r="F610" s="62">
        <f>E610</f>
        <v>41627</v>
      </c>
      <c r="G610" s="62">
        <f t="shared" si="118"/>
        <v>41627</v>
      </c>
      <c r="H610" s="116" t="s">
        <v>2785</v>
      </c>
      <c r="I610" s="114" t="s">
        <v>2786</v>
      </c>
      <c r="J610" s="64" t="s">
        <v>2524</v>
      </c>
      <c r="K610" s="116" t="s">
        <v>37</v>
      </c>
      <c r="L610" s="114"/>
      <c r="M610" s="114"/>
      <c r="N610" s="114"/>
      <c r="O610" s="114"/>
      <c r="P610" s="114" t="s">
        <v>37</v>
      </c>
      <c r="Q610" s="114" t="s">
        <v>37</v>
      </c>
      <c r="R610" s="114"/>
      <c r="S610" s="114" t="s">
        <v>37</v>
      </c>
      <c r="T610" s="114"/>
      <c r="U610" s="114"/>
      <c r="V610" s="114"/>
      <c r="W610" s="114"/>
      <c r="X610" s="116"/>
      <c r="Y610" s="114" t="s">
        <v>37</v>
      </c>
      <c r="Z610" s="114"/>
      <c r="AA610" s="72" t="s">
        <v>1673</v>
      </c>
    </row>
    <row r="611" spans="1:27" s="32" customFormat="1" ht="15" x14ac:dyDescent="0.25">
      <c r="A611" s="100" t="str">
        <f>LEFT(H611,4)</f>
        <v>2013</v>
      </c>
      <c r="B611" s="100" t="str">
        <f>MID(H611,6,3)</f>
        <v>360</v>
      </c>
      <c r="C611" s="100" t="str">
        <f>"1/1/"&amp;A611</f>
        <v>1/1/2013</v>
      </c>
      <c r="D611" s="100">
        <f>DATEVALUE(C611)</f>
        <v>41275</v>
      </c>
      <c r="E611" s="100">
        <f>D611+B611-1</f>
        <v>41634</v>
      </c>
      <c r="F611" s="101">
        <f>E611</f>
        <v>41634</v>
      </c>
      <c r="G611" s="40">
        <f t="shared" si="118"/>
        <v>41634</v>
      </c>
      <c r="H611" s="114" t="s">
        <v>2790</v>
      </c>
      <c r="I611" s="114"/>
      <c r="J611" s="65" t="s">
        <v>2577</v>
      </c>
      <c r="K611" s="114" t="s">
        <v>37</v>
      </c>
      <c r="L611" s="114"/>
      <c r="M611" s="114"/>
      <c r="N611" s="114"/>
      <c r="O611" s="114"/>
      <c r="P611" s="114"/>
      <c r="Q611" s="114"/>
      <c r="R611" s="114"/>
      <c r="S611" s="114"/>
      <c r="T611" s="114"/>
      <c r="U611" s="114"/>
      <c r="V611" s="114"/>
      <c r="W611" s="114"/>
      <c r="X611" s="114" t="s">
        <v>37</v>
      </c>
      <c r="Y611" s="114"/>
      <c r="Z611" s="114"/>
      <c r="AA611" s="65" t="s">
        <v>1824</v>
      </c>
    </row>
    <row r="612" spans="1:27" s="32" customFormat="1" ht="36" x14ac:dyDescent="0.25">
      <c r="A612" s="114" t="str">
        <f>LEFT(H612,4)</f>
        <v>2013</v>
      </c>
      <c r="B612" s="114" t="str">
        <f>MID(H612,6,3)</f>
        <v>360</v>
      </c>
      <c r="C612" s="114" t="str">
        <f>"1/1/"&amp;A612</f>
        <v>1/1/2013</v>
      </c>
      <c r="D612" s="114">
        <f>DATEVALUE(C612)</f>
        <v>41275</v>
      </c>
      <c r="E612" s="114">
        <f>D612+B612-1</f>
        <v>41634</v>
      </c>
      <c r="F612" s="62">
        <f>E612</f>
        <v>41634</v>
      </c>
      <c r="G612" s="40">
        <f t="shared" si="118"/>
        <v>41634</v>
      </c>
      <c r="H612" s="114" t="s">
        <v>2787</v>
      </c>
      <c r="I612" s="114" t="s">
        <v>2788</v>
      </c>
      <c r="J612" s="69" t="s">
        <v>2789</v>
      </c>
      <c r="K612" s="116"/>
      <c r="L612" s="114"/>
      <c r="M612" s="114"/>
      <c r="N612" s="114" t="s">
        <v>37</v>
      </c>
      <c r="O612" s="114"/>
      <c r="P612" s="114"/>
      <c r="Q612" s="114" t="s">
        <v>37</v>
      </c>
      <c r="R612" s="114"/>
      <c r="S612" s="114"/>
      <c r="T612" s="114" t="s">
        <v>37</v>
      </c>
      <c r="U612" s="114"/>
      <c r="V612" s="114"/>
      <c r="W612" s="114"/>
      <c r="X612" s="116"/>
      <c r="Y612" s="114" t="s">
        <v>37</v>
      </c>
      <c r="Z612" s="114"/>
      <c r="AA612" s="83" t="s">
        <v>162</v>
      </c>
    </row>
    <row r="613" spans="1:27" s="32" customFormat="1" ht="15" x14ac:dyDescent="0.25">
      <c r="A613" s="114" t="s">
        <v>2370</v>
      </c>
      <c r="B613" s="114" t="s">
        <v>2371</v>
      </c>
      <c r="C613" s="114" t="s">
        <v>2372</v>
      </c>
      <c r="D613" s="114">
        <v>40544</v>
      </c>
      <c r="E613" s="114">
        <v>40805</v>
      </c>
      <c r="F613" s="62">
        <v>40805</v>
      </c>
      <c r="G613" s="62">
        <f t="shared" si="118"/>
        <v>41638</v>
      </c>
      <c r="H613" s="87" t="s">
        <v>2793</v>
      </c>
      <c r="I613" s="87"/>
      <c r="J613" s="69" t="s">
        <v>2791</v>
      </c>
      <c r="K613" s="68"/>
      <c r="L613" s="117"/>
      <c r="M613" s="117"/>
      <c r="N613" s="117"/>
      <c r="O613" s="117" t="s">
        <v>37</v>
      </c>
      <c r="P613" s="117"/>
      <c r="Q613" s="117"/>
      <c r="R613" s="117"/>
      <c r="S613" s="117"/>
      <c r="T613" s="117"/>
      <c r="U613" s="117"/>
      <c r="V613" s="117"/>
      <c r="W613" s="117"/>
      <c r="X613" s="68"/>
      <c r="Y613" s="117"/>
      <c r="Z613" s="117"/>
      <c r="AA613" s="85" t="s">
        <v>2792</v>
      </c>
    </row>
    <row r="614" spans="1:27" s="32" customFormat="1" ht="15" x14ac:dyDescent="0.25">
      <c r="A614" s="100" t="str">
        <f>LEFT(H614,4)</f>
        <v>2014</v>
      </c>
      <c r="B614" s="100" t="str">
        <f>MID(H614,6,3)</f>
        <v>004</v>
      </c>
      <c r="C614" s="100" t="str">
        <f>"1/1/"&amp;A614</f>
        <v>1/1/2014</v>
      </c>
      <c r="D614" s="100">
        <f>DATEVALUE(C614)</f>
        <v>41640</v>
      </c>
      <c r="E614" s="100">
        <f>D614+B614-1</f>
        <v>41643</v>
      </c>
      <c r="F614" s="101">
        <f>E614</f>
        <v>41643</v>
      </c>
      <c r="G614" s="40">
        <f t="shared" si="118"/>
        <v>41643</v>
      </c>
      <c r="H614" s="87" t="s">
        <v>2855</v>
      </c>
      <c r="I614" s="117" t="s">
        <v>2855</v>
      </c>
      <c r="J614" s="69" t="s">
        <v>791</v>
      </c>
      <c r="K614" s="68"/>
      <c r="L614" s="117" t="s">
        <v>37</v>
      </c>
      <c r="M614" s="117" t="s">
        <v>37</v>
      </c>
      <c r="N614" s="117"/>
      <c r="O614" s="117"/>
      <c r="P614" s="117"/>
      <c r="Q614" s="117"/>
      <c r="R614" s="117"/>
      <c r="S614" s="117"/>
      <c r="T614" s="117"/>
      <c r="U614" s="117"/>
      <c r="V614" s="117"/>
      <c r="W614" s="117" t="s">
        <v>37</v>
      </c>
      <c r="X614" s="68"/>
      <c r="Y614" s="117"/>
      <c r="Z614" s="117"/>
      <c r="AA614" s="85"/>
    </row>
    <row r="615" spans="1:27" s="35" customFormat="1" ht="15" x14ac:dyDescent="0.25">
      <c r="A615" s="114" t="str">
        <f>LEFT(H615,4)</f>
        <v>2014</v>
      </c>
      <c r="B615" s="114" t="str">
        <f>MID(H615,6,3)</f>
        <v>004</v>
      </c>
      <c r="C615" s="114" t="str">
        <f>"1/1/"&amp;A615</f>
        <v>1/1/2014</v>
      </c>
      <c r="D615" s="114">
        <f>DATEVALUE(C615)</f>
        <v>41640</v>
      </c>
      <c r="E615" s="114">
        <f>D615+B615-1</f>
        <v>41643</v>
      </c>
      <c r="F615" s="62">
        <f>E615</f>
        <v>41643</v>
      </c>
      <c r="G615" s="40">
        <f t="shared" si="118"/>
        <v>41643</v>
      </c>
      <c r="H615" s="87" t="s">
        <v>2855</v>
      </c>
      <c r="I615" s="117" t="s">
        <v>2855</v>
      </c>
      <c r="J615" s="69" t="s">
        <v>316</v>
      </c>
      <c r="K615" s="68"/>
      <c r="L615" s="117"/>
      <c r="M615" s="117"/>
      <c r="N615" s="117"/>
      <c r="O615" s="117" t="s">
        <v>37</v>
      </c>
      <c r="P615" s="117"/>
      <c r="Q615" s="117"/>
      <c r="R615" s="117"/>
      <c r="S615" s="117"/>
      <c r="T615" s="117"/>
      <c r="U615" s="117"/>
      <c r="V615" s="117"/>
      <c r="W615" s="117" t="s">
        <v>37</v>
      </c>
      <c r="X615" s="68"/>
      <c r="Y615" s="117"/>
      <c r="Z615" s="117"/>
      <c r="AA615" s="85"/>
    </row>
    <row r="616" spans="1:27" s="35" customFormat="1" ht="48" x14ac:dyDescent="0.25">
      <c r="A616" s="114" t="str">
        <f>LEFT(H616,4)</f>
        <v>2014</v>
      </c>
      <c r="B616" s="114" t="str">
        <f>MID(H616,6,3)</f>
        <v>005</v>
      </c>
      <c r="C616" s="114" t="str">
        <f>"1/1/"&amp;A616</f>
        <v>1/1/2014</v>
      </c>
      <c r="D616" s="114">
        <f>DATEVALUE(C616)</f>
        <v>41640</v>
      </c>
      <c r="E616" s="114">
        <f>D616+B616-1</f>
        <v>41644</v>
      </c>
      <c r="F616" s="62">
        <f>E616</f>
        <v>41644</v>
      </c>
      <c r="G616" s="62">
        <f t="shared" si="118"/>
        <v>41644</v>
      </c>
      <c r="H616" s="71" t="s">
        <v>2798</v>
      </c>
      <c r="I616" s="114"/>
      <c r="J616" s="64" t="s">
        <v>2799</v>
      </c>
      <c r="K616" s="116" t="s">
        <v>37</v>
      </c>
      <c r="L616" s="114"/>
      <c r="M616" s="114"/>
      <c r="N616" s="114"/>
      <c r="O616" s="114"/>
      <c r="P616" s="114"/>
      <c r="Q616" s="114" t="s">
        <v>37</v>
      </c>
      <c r="R616" s="114"/>
      <c r="S616" s="114"/>
      <c r="T616" s="114"/>
      <c r="U616" s="114"/>
      <c r="V616" s="114" t="s">
        <v>37</v>
      </c>
      <c r="W616" s="114"/>
      <c r="X616" s="116"/>
      <c r="Y616" s="114" t="s">
        <v>37</v>
      </c>
      <c r="Z616" s="114"/>
      <c r="AA616" s="72" t="s">
        <v>2830</v>
      </c>
    </row>
    <row r="617" spans="1:27" s="32" customFormat="1" ht="15" x14ac:dyDescent="0.25">
      <c r="A617" s="117"/>
      <c r="B617" s="117"/>
      <c r="C617" s="117"/>
      <c r="D617" s="117"/>
      <c r="E617" s="117"/>
      <c r="F617" s="117"/>
      <c r="G617" s="62">
        <f t="shared" si="118"/>
        <v>41645</v>
      </c>
      <c r="H617" s="117" t="s">
        <v>2831</v>
      </c>
      <c r="I617" s="117" t="s">
        <v>2832</v>
      </c>
      <c r="J617" s="86" t="s">
        <v>2854</v>
      </c>
      <c r="K617" s="117"/>
      <c r="L617" s="117"/>
      <c r="M617" s="117"/>
      <c r="N617" s="117"/>
      <c r="O617" s="117"/>
      <c r="P617" s="117"/>
      <c r="Q617" s="117"/>
      <c r="R617" s="117"/>
      <c r="S617" s="117"/>
      <c r="T617" s="117"/>
      <c r="U617" s="117"/>
      <c r="V617" s="117"/>
      <c r="W617" s="117"/>
      <c r="X617" s="117"/>
      <c r="Y617" s="117"/>
      <c r="Z617" s="117"/>
      <c r="AA617" s="88" t="s">
        <v>2829</v>
      </c>
    </row>
    <row r="618" spans="1:27" s="32" customFormat="1" ht="15" x14ac:dyDescent="0.25">
      <c r="A618" s="117"/>
      <c r="B618" s="117"/>
      <c r="C618" s="117"/>
      <c r="D618" s="117"/>
      <c r="E618" s="117"/>
      <c r="F618" s="117"/>
      <c r="G618" s="40">
        <f t="shared" si="118"/>
        <v>41645</v>
      </c>
      <c r="H618" s="117" t="s">
        <v>2833</v>
      </c>
      <c r="I618" s="117" t="s">
        <v>2834</v>
      </c>
      <c r="J618" s="86" t="s">
        <v>2850</v>
      </c>
      <c r="K618" s="117"/>
      <c r="L618" s="117"/>
      <c r="M618" s="117"/>
      <c r="N618" s="117"/>
      <c r="O618" s="117"/>
      <c r="P618" s="117"/>
      <c r="Q618" s="117"/>
      <c r="R618" s="117"/>
      <c r="S618" s="117"/>
      <c r="T618" s="117"/>
      <c r="U618" s="117"/>
      <c r="V618" s="117"/>
      <c r="W618" s="117"/>
      <c r="X618" s="117"/>
      <c r="Y618" s="117"/>
      <c r="Z618" s="117"/>
      <c r="AA618" s="88" t="s">
        <v>2851</v>
      </c>
    </row>
    <row r="619" spans="1:27" s="32" customFormat="1" ht="15" x14ac:dyDescent="0.25">
      <c r="A619" s="117"/>
      <c r="B619" s="117"/>
      <c r="C619" s="117"/>
      <c r="D619" s="117"/>
      <c r="E619" s="117"/>
      <c r="F619" s="117"/>
      <c r="G619" s="40">
        <f t="shared" si="118"/>
        <v>41645</v>
      </c>
      <c r="H619" s="117" t="s">
        <v>2835</v>
      </c>
      <c r="I619" s="116" t="s">
        <v>2848</v>
      </c>
      <c r="J619" s="86" t="s">
        <v>1962</v>
      </c>
      <c r="K619" s="117" t="s">
        <v>37</v>
      </c>
      <c r="L619" s="117"/>
      <c r="M619" s="117"/>
      <c r="N619" s="117"/>
      <c r="O619" s="117"/>
      <c r="P619" s="117"/>
      <c r="Q619" s="117" t="s">
        <v>37</v>
      </c>
      <c r="R619" s="117"/>
      <c r="S619" s="117"/>
      <c r="T619" s="117"/>
      <c r="U619" s="117"/>
      <c r="V619" s="117"/>
      <c r="W619" s="117"/>
      <c r="X619" s="117"/>
      <c r="Y619" s="117"/>
      <c r="Z619" s="117"/>
      <c r="AA619" s="88" t="s">
        <v>2828</v>
      </c>
    </row>
    <row r="620" spans="1:27" s="32" customFormat="1" ht="15" x14ac:dyDescent="0.25">
      <c r="A620" s="117"/>
      <c r="B620" s="117"/>
      <c r="C620" s="117"/>
      <c r="D620" s="117"/>
      <c r="E620" s="117"/>
      <c r="F620" s="117"/>
      <c r="G620" s="62">
        <f t="shared" si="118"/>
        <v>41645</v>
      </c>
      <c r="H620" s="117" t="s">
        <v>2838</v>
      </c>
      <c r="I620" s="117"/>
      <c r="J620" s="86" t="s">
        <v>2837</v>
      </c>
      <c r="K620" s="117"/>
      <c r="L620" s="117"/>
      <c r="M620" s="117"/>
      <c r="N620" s="117"/>
      <c r="O620" s="117"/>
      <c r="P620" s="117"/>
      <c r="Q620" s="117"/>
      <c r="R620" s="117"/>
      <c r="S620" s="117"/>
      <c r="T620" s="117"/>
      <c r="U620" s="117"/>
      <c r="V620" s="117"/>
      <c r="W620" s="117"/>
      <c r="X620" s="117"/>
      <c r="Y620" s="117"/>
      <c r="Z620" s="117"/>
      <c r="AA620" s="88" t="s">
        <v>2852</v>
      </c>
    </row>
    <row r="621" spans="1:27" s="32" customFormat="1" ht="15" x14ac:dyDescent="0.25">
      <c r="A621" s="117"/>
      <c r="B621" s="117"/>
      <c r="C621" s="117"/>
      <c r="D621" s="117"/>
      <c r="E621" s="117"/>
      <c r="F621" s="117"/>
      <c r="G621" s="40">
        <f t="shared" si="118"/>
        <v>41645</v>
      </c>
      <c r="H621" s="117" t="s">
        <v>2841</v>
      </c>
      <c r="I621" s="117"/>
      <c r="J621" s="86" t="s">
        <v>2664</v>
      </c>
      <c r="K621" s="117" t="s">
        <v>37</v>
      </c>
      <c r="L621" s="117"/>
      <c r="M621" s="117"/>
      <c r="N621" s="117"/>
      <c r="O621" s="117"/>
      <c r="P621" s="117"/>
      <c r="Q621" s="117" t="s">
        <v>37</v>
      </c>
      <c r="R621" s="117"/>
      <c r="S621" s="117"/>
      <c r="T621" s="117"/>
      <c r="U621" s="117"/>
      <c r="V621" s="117"/>
      <c r="W621" s="117"/>
      <c r="X621" s="117"/>
      <c r="Y621" s="117" t="s">
        <v>37</v>
      </c>
      <c r="Z621" s="117"/>
      <c r="AA621" s="72" t="s">
        <v>1972</v>
      </c>
    </row>
    <row r="622" spans="1:27" s="35" customFormat="1" ht="15" x14ac:dyDescent="0.25">
      <c r="A622" s="114" t="str">
        <f>LEFT(H622,4)</f>
        <v>2014</v>
      </c>
      <c r="B622" s="114" t="str">
        <f>MID(H622,6,3)</f>
        <v>006</v>
      </c>
      <c r="C622" s="114" t="str">
        <f>"1/1/"&amp;A622</f>
        <v>1/1/2014</v>
      </c>
      <c r="D622" s="114">
        <f>DATEVALUE(C622)</f>
        <v>41640</v>
      </c>
      <c r="E622" s="114">
        <f>D622+B622-1</f>
        <v>41645</v>
      </c>
      <c r="F622" s="62">
        <f>E622</f>
        <v>41645</v>
      </c>
      <c r="G622" s="40">
        <f t="shared" si="118"/>
        <v>41645</v>
      </c>
      <c r="H622" s="117" t="s">
        <v>2841</v>
      </c>
      <c r="I622" s="114"/>
      <c r="J622" s="64" t="s">
        <v>244</v>
      </c>
      <c r="K622" s="116" t="s">
        <v>37</v>
      </c>
      <c r="L622" s="114"/>
      <c r="M622" s="114"/>
      <c r="N622" s="114"/>
      <c r="O622" s="114"/>
      <c r="P622" s="114"/>
      <c r="Q622" s="114" t="s">
        <v>37</v>
      </c>
      <c r="R622" s="114"/>
      <c r="S622" s="114"/>
      <c r="T622" s="114"/>
      <c r="U622" s="114"/>
      <c r="V622" s="114"/>
      <c r="W622" s="114"/>
      <c r="X622" s="116"/>
      <c r="Y622" s="114"/>
      <c r="Z622" s="114"/>
      <c r="AA622" s="65" t="s">
        <v>2842</v>
      </c>
    </row>
    <row r="623" spans="1:27" s="35" customFormat="1" ht="15" x14ac:dyDescent="0.25">
      <c r="A623" s="114"/>
      <c r="B623" s="114"/>
      <c r="C623" s="114"/>
      <c r="D623" s="114"/>
      <c r="E623" s="114"/>
      <c r="F623" s="62"/>
      <c r="G623" s="40">
        <f t="shared" si="118"/>
        <v>41645</v>
      </c>
      <c r="H623" s="117" t="s">
        <v>2843</v>
      </c>
      <c r="I623" s="114"/>
      <c r="J623" s="64" t="s">
        <v>1128</v>
      </c>
      <c r="K623" s="116"/>
      <c r="L623" s="114"/>
      <c r="M623" s="114"/>
      <c r="N623" s="114" t="s">
        <v>37</v>
      </c>
      <c r="O623" s="114"/>
      <c r="P623" s="114"/>
      <c r="Q623" s="114"/>
      <c r="R623" s="114"/>
      <c r="S623" s="114"/>
      <c r="T623" s="114"/>
      <c r="U623" s="114"/>
      <c r="V623" s="114"/>
      <c r="W623" s="114"/>
      <c r="X623" s="116"/>
      <c r="Y623" s="114"/>
      <c r="Z623" s="114"/>
      <c r="AA623" s="65" t="s">
        <v>2853</v>
      </c>
    </row>
    <row r="624" spans="1:27" s="35" customFormat="1" ht="15" x14ac:dyDescent="0.25">
      <c r="A624" s="114"/>
      <c r="B624" s="114"/>
      <c r="C624" s="114"/>
      <c r="D624" s="114"/>
      <c r="E624" s="114"/>
      <c r="F624" s="62"/>
      <c r="G624" s="62">
        <f t="shared" si="118"/>
        <v>41646</v>
      </c>
      <c r="H624" s="117" t="s">
        <v>2844</v>
      </c>
      <c r="I624" s="114"/>
      <c r="J624" s="64" t="s">
        <v>1126</v>
      </c>
      <c r="K624" s="116"/>
      <c r="L624" s="114"/>
      <c r="M624" s="114"/>
      <c r="N624" s="114" t="s">
        <v>37</v>
      </c>
      <c r="O624" s="114"/>
      <c r="P624" s="114"/>
      <c r="Q624" s="114"/>
      <c r="R624" s="114"/>
      <c r="S624" s="114"/>
      <c r="T624" s="114"/>
      <c r="U624" s="114"/>
      <c r="V624" s="114"/>
      <c r="W624" s="114"/>
      <c r="X624" s="116"/>
      <c r="Y624" s="114"/>
      <c r="Z624" s="114"/>
      <c r="AA624" s="65" t="s">
        <v>2853</v>
      </c>
    </row>
    <row r="625" spans="1:27" s="32" customFormat="1" ht="24" x14ac:dyDescent="0.25">
      <c r="A625" s="114" t="str">
        <f>LEFT(H625,4)</f>
        <v>2014</v>
      </c>
      <c r="B625" s="114" t="str">
        <f>MID(H625,6,3)</f>
        <v>007</v>
      </c>
      <c r="C625" s="114" t="str">
        <f>"1/1/"&amp;A625</f>
        <v>1/1/2014</v>
      </c>
      <c r="D625" s="114">
        <f>DATEVALUE(C625)</f>
        <v>41640</v>
      </c>
      <c r="E625" s="114">
        <f>D625+B625-1</f>
        <v>41646</v>
      </c>
      <c r="F625" s="62">
        <f>E625</f>
        <v>41646</v>
      </c>
      <c r="G625" s="40">
        <f t="shared" si="118"/>
        <v>41646</v>
      </c>
      <c r="H625" s="68" t="s">
        <v>2845</v>
      </c>
      <c r="I625" s="117"/>
      <c r="J625" s="69" t="s">
        <v>2846</v>
      </c>
      <c r="K625" s="68" t="s">
        <v>37</v>
      </c>
      <c r="L625" s="117"/>
      <c r="M625" s="117"/>
      <c r="N625" s="117"/>
      <c r="O625" s="117"/>
      <c r="P625" s="117"/>
      <c r="Q625" s="117"/>
      <c r="R625" s="117"/>
      <c r="S625" s="117"/>
      <c r="T625" s="117"/>
      <c r="U625" s="117"/>
      <c r="V625" s="117"/>
      <c r="W625" s="117"/>
      <c r="X625" s="68"/>
      <c r="Y625" s="117"/>
      <c r="Z625" s="117"/>
      <c r="AA625" s="83" t="s">
        <v>2847</v>
      </c>
    </row>
    <row r="626" spans="1:27" s="35" customFormat="1" ht="15" x14ac:dyDescent="0.25">
      <c r="A626" s="34" t="str">
        <f>LEFT(H626,4)</f>
        <v>2014</v>
      </c>
      <c r="B626" s="34" t="str">
        <f>MID(H626,6,3)</f>
        <v>007</v>
      </c>
      <c r="C626" s="34" t="str">
        <f>"1/1/"&amp;A626</f>
        <v>1/1/2014</v>
      </c>
      <c r="D626" s="34">
        <f>DATEVALUE(C626)</f>
        <v>41640</v>
      </c>
      <c r="E626" s="34">
        <f>D626+B626-1</f>
        <v>41646</v>
      </c>
      <c r="F626" s="40">
        <f>E626</f>
        <v>41646</v>
      </c>
      <c r="G626" s="40">
        <f t="shared" si="118"/>
        <v>41646</v>
      </c>
      <c r="H626" s="116" t="s">
        <v>2848</v>
      </c>
      <c r="I626" s="117" t="s">
        <v>2824</v>
      </c>
      <c r="J626" s="64" t="s">
        <v>1967</v>
      </c>
      <c r="K626" s="116" t="s">
        <v>37</v>
      </c>
      <c r="L626" s="114"/>
      <c r="M626" s="114"/>
      <c r="N626" s="114"/>
      <c r="O626" s="114"/>
      <c r="P626" s="114"/>
      <c r="Q626" s="114" t="s">
        <v>37</v>
      </c>
      <c r="R626" s="114"/>
      <c r="S626" s="114"/>
      <c r="T626" s="114"/>
      <c r="U626" s="114"/>
      <c r="V626" s="114"/>
      <c r="W626" s="114"/>
      <c r="X626" s="116"/>
      <c r="Y626" s="114"/>
      <c r="Z626" s="114"/>
      <c r="AA626" s="72" t="s">
        <v>2849</v>
      </c>
    </row>
    <row r="627" spans="1:27" s="32" customFormat="1" ht="15" x14ac:dyDescent="0.25">
      <c r="A627" s="117"/>
      <c r="B627" s="117"/>
      <c r="C627" s="117"/>
      <c r="D627" s="117"/>
      <c r="E627" s="117"/>
      <c r="F627" s="117"/>
      <c r="G627" s="62">
        <f t="shared" si="118"/>
        <v>41659</v>
      </c>
      <c r="H627" s="117" t="s">
        <v>2824</v>
      </c>
      <c r="I627" s="117" t="s">
        <v>2825</v>
      </c>
      <c r="J627" s="86" t="s">
        <v>1964</v>
      </c>
      <c r="K627" s="117" t="s">
        <v>37</v>
      </c>
      <c r="L627" s="117"/>
      <c r="M627" s="117"/>
      <c r="N627" s="117"/>
      <c r="O627" s="117"/>
      <c r="P627" s="117"/>
      <c r="Q627" s="117" t="s">
        <v>37</v>
      </c>
      <c r="R627" s="117"/>
      <c r="S627" s="117"/>
      <c r="T627" s="117"/>
      <c r="U627" s="117"/>
      <c r="V627" s="117"/>
      <c r="W627" s="117"/>
      <c r="X627" s="117"/>
      <c r="Y627" s="117"/>
      <c r="Z627" s="117"/>
      <c r="AA627" s="88" t="s">
        <v>2826</v>
      </c>
    </row>
    <row r="628" spans="1:27" s="35" customFormat="1" ht="15" x14ac:dyDescent="0.25">
      <c r="A628" s="34" t="str">
        <f t="shared" ref="A628:A633" si="119">LEFT(H628,4)</f>
        <v>2014</v>
      </c>
      <c r="B628" s="34" t="str">
        <f t="shared" ref="B628:B633" si="120">MID(H628,6,3)</f>
        <v>020</v>
      </c>
      <c r="C628" s="34" t="str">
        <f t="shared" ref="C628:C633" si="121">"1/1/"&amp;A628</f>
        <v>1/1/2014</v>
      </c>
      <c r="D628" s="34">
        <f t="shared" ref="D628:D633" si="122">DATEVALUE(C628)</f>
        <v>41640</v>
      </c>
      <c r="E628" s="34">
        <f t="shared" ref="E628:E633" si="123">D628+B628-1</f>
        <v>41659</v>
      </c>
      <c r="F628" s="40">
        <f t="shared" ref="F628:F633" si="124">E628</f>
        <v>41659</v>
      </c>
      <c r="G628" s="62">
        <f t="shared" si="118"/>
        <v>41659</v>
      </c>
      <c r="H628" s="116" t="s">
        <v>2806</v>
      </c>
      <c r="I628" s="114" t="s">
        <v>2807</v>
      </c>
      <c r="J628" s="64" t="s">
        <v>2554</v>
      </c>
      <c r="K628" s="116" t="s">
        <v>37</v>
      </c>
      <c r="L628" s="114"/>
      <c r="M628" s="114"/>
      <c r="N628" s="114"/>
      <c r="O628" s="114"/>
      <c r="P628" s="114" t="s">
        <v>37</v>
      </c>
      <c r="Q628" s="114" t="s">
        <v>37</v>
      </c>
      <c r="R628" s="114"/>
      <c r="S628" s="114" t="s">
        <v>37</v>
      </c>
      <c r="T628" s="114"/>
      <c r="U628" s="114"/>
      <c r="V628" s="114"/>
      <c r="W628" s="114"/>
      <c r="X628" s="116"/>
      <c r="Y628" s="114" t="s">
        <v>37</v>
      </c>
      <c r="Z628" s="114"/>
      <c r="AA628" s="72" t="s">
        <v>1578</v>
      </c>
    </row>
    <row r="629" spans="1:27" s="35" customFormat="1" ht="15" x14ac:dyDescent="0.25">
      <c r="A629" s="114" t="str">
        <f t="shared" si="119"/>
        <v>2014</v>
      </c>
      <c r="B629" s="114" t="str">
        <f t="shared" si="120"/>
        <v>021</v>
      </c>
      <c r="C629" s="114" t="str">
        <f t="shared" si="121"/>
        <v>1/1/2014</v>
      </c>
      <c r="D629" s="114">
        <f t="shared" si="122"/>
        <v>41640</v>
      </c>
      <c r="E629" s="114">
        <f t="shared" si="123"/>
        <v>41660</v>
      </c>
      <c r="F629" s="62">
        <f t="shared" si="124"/>
        <v>41660</v>
      </c>
      <c r="G629" s="40">
        <f t="shared" si="118"/>
        <v>41660</v>
      </c>
      <c r="H629" s="117" t="s">
        <v>2825</v>
      </c>
      <c r="I629" s="117" t="s">
        <v>2884</v>
      </c>
      <c r="J629" s="64" t="s">
        <v>1968</v>
      </c>
      <c r="K629" s="116" t="s">
        <v>37</v>
      </c>
      <c r="L629" s="114"/>
      <c r="M629" s="114"/>
      <c r="N629" s="114"/>
      <c r="O629" s="114"/>
      <c r="P629" s="114"/>
      <c r="Q629" s="114" t="s">
        <v>37</v>
      </c>
      <c r="R629" s="114"/>
      <c r="S629" s="114"/>
      <c r="T629" s="114"/>
      <c r="U629" s="114"/>
      <c r="V629" s="114"/>
      <c r="W629" s="114"/>
      <c r="X629" s="116"/>
      <c r="Y629" s="114"/>
      <c r="Z629" s="114"/>
      <c r="AA629" s="88" t="s">
        <v>2827</v>
      </c>
    </row>
    <row r="630" spans="1:27" s="32" customFormat="1" ht="15" x14ac:dyDescent="0.25">
      <c r="A630" s="114" t="str">
        <f t="shared" si="119"/>
        <v>2014</v>
      </c>
      <c r="B630" s="114" t="str">
        <f t="shared" si="120"/>
        <v>051</v>
      </c>
      <c r="C630" s="114" t="str">
        <f t="shared" si="121"/>
        <v>1/1/2014</v>
      </c>
      <c r="D630" s="114">
        <f t="shared" si="122"/>
        <v>41640</v>
      </c>
      <c r="E630" s="114">
        <f t="shared" si="123"/>
        <v>41690</v>
      </c>
      <c r="F630" s="62">
        <f t="shared" si="124"/>
        <v>41690</v>
      </c>
      <c r="G630" s="40">
        <f t="shared" si="118"/>
        <v>41690</v>
      </c>
      <c r="H630" s="116" t="s">
        <v>2880</v>
      </c>
      <c r="I630" s="114" t="s">
        <v>2876</v>
      </c>
      <c r="J630" s="64" t="s">
        <v>2875</v>
      </c>
      <c r="K630" s="116"/>
      <c r="L630" s="114" t="s">
        <v>37</v>
      </c>
      <c r="M630" s="114"/>
      <c r="N630" s="114"/>
      <c r="O630" s="114"/>
      <c r="P630" s="114"/>
      <c r="Q630" s="114"/>
      <c r="R630" s="114"/>
      <c r="S630" s="114"/>
      <c r="T630" s="114"/>
      <c r="U630" s="114"/>
      <c r="V630" s="114"/>
      <c r="W630" s="114"/>
      <c r="X630" s="116"/>
      <c r="Y630" s="114"/>
      <c r="Z630" s="114"/>
      <c r="AA630" s="72" t="s">
        <v>2881</v>
      </c>
    </row>
    <row r="631" spans="1:27" s="32" customFormat="1" ht="15" x14ac:dyDescent="0.25">
      <c r="A631" s="34" t="str">
        <f t="shared" si="119"/>
        <v>2014</v>
      </c>
      <c r="B631" s="34" t="str">
        <f t="shared" si="120"/>
        <v>056</v>
      </c>
      <c r="C631" s="34" t="str">
        <f t="shared" si="121"/>
        <v>1/1/2014</v>
      </c>
      <c r="D631" s="34">
        <f t="shared" si="122"/>
        <v>41640</v>
      </c>
      <c r="E631" s="34">
        <f t="shared" si="123"/>
        <v>41695</v>
      </c>
      <c r="F631" s="40">
        <f t="shared" si="124"/>
        <v>41695</v>
      </c>
      <c r="G631" s="62">
        <f t="shared" si="118"/>
        <v>41695</v>
      </c>
      <c r="H631" s="87" t="s">
        <v>2911</v>
      </c>
      <c r="I631" s="117" t="s">
        <v>2912</v>
      </c>
      <c r="J631" s="69" t="s">
        <v>2909</v>
      </c>
      <c r="K631" s="68"/>
      <c r="L631" s="117" t="s">
        <v>37</v>
      </c>
      <c r="M631" s="117" t="s">
        <v>37</v>
      </c>
      <c r="N631" s="117"/>
      <c r="O631" s="117"/>
      <c r="P631" s="117"/>
      <c r="Q631" s="117"/>
      <c r="R631" s="117"/>
      <c r="S631" s="117"/>
      <c r="T631" s="117"/>
      <c r="U631" s="117"/>
      <c r="V631" s="117"/>
      <c r="W631" s="117" t="s">
        <v>37</v>
      </c>
      <c r="X631" s="68"/>
      <c r="Y631" s="117"/>
      <c r="Z631" s="117"/>
      <c r="AA631" s="85"/>
    </row>
    <row r="632" spans="1:27" s="32" customFormat="1" ht="15" x14ac:dyDescent="0.25">
      <c r="A632" s="114" t="str">
        <f t="shared" si="119"/>
        <v>2014</v>
      </c>
      <c r="B632" s="114" t="str">
        <f t="shared" si="120"/>
        <v>056</v>
      </c>
      <c r="C632" s="114" t="str">
        <f t="shared" si="121"/>
        <v>1/1/2014</v>
      </c>
      <c r="D632" s="114">
        <f t="shared" si="122"/>
        <v>41640</v>
      </c>
      <c r="E632" s="114">
        <f t="shared" si="123"/>
        <v>41695</v>
      </c>
      <c r="F632" s="62">
        <f t="shared" si="124"/>
        <v>41695</v>
      </c>
      <c r="G632" s="40">
        <f t="shared" si="118"/>
        <v>41695</v>
      </c>
      <c r="H632" s="87" t="s">
        <v>2911</v>
      </c>
      <c r="I632" s="117" t="s">
        <v>2912</v>
      </c>
      <c r="J632" s="69" t="s">
        <v>2910</v>
      </c>
      <c r="K632" s="68"/>
      <c r="L632" s="117"/>
      <c r="M632" s="117"/>
      <c r="N632" s="117"/>
      <c r="O632" s="117" t="s">
        <v>37</v>
      </c>
      <c r="P632" s="117"/>
      <c r="Q632" s="117"/>
      <c r="R632" s="117"/>
      <c r="S632" s="117"/>
      <c r="T632" s="117"/>
      <c r="U632" s="117"/>
      <c r="V632" s="117"/>
      <c r="W632" s="117" t="s">
        <v>37</v>
      </c>
      <c r="X632" s="68"/>
      <c r="Y632" s="117"/>
      <c r="Z632" s="117"/>
      <c r="AA632" s="85"/>
    </row>
    <row r="633" spans="1:27" s="35" customFormat="1" ht="24" x14ac:dyDescent="0.25">
      <c r="A633" s="61" t="str">
        <f t="shared" si="119"/>
        <v>2014</v>
      </c>
      <c r="B633" s="61" t="str">
        <f t="shared" si="120"/>
        <v>057</v>
      </c>
      <c r="C633" s="61" t="str">
        <f t="shared" si="121"/>
        <v>1/1/2014</v>
      </c>
      <c r="D633" s="61">
        <f t="shared" si="122"/>
        <v>41640</v>
      </c>
      <c r="E633" s="61">
        <f t="shared" si="123"/>
        <v>41696</v>
      </c>
      <c r="F633" s="62">
        <f t="shared" si="124"/>
        <v>41696</v>
      </c>
      <c r="G633" s="62">
        <f t="shared" si="118"/>
        <v>41696</v>
      </c>
      <c r="H633" s="116" t="s">
        <v>2876</v>
      </c>
      <c r="I633" s="114" t="s">
        <v>2877</v>
      </c>
      <c r="J633" s="64" t="s">
        <v>2878</v>
      </c>
      <c r="K633" s="116"/>
      <c r="L633" s="114" t="s">
        <v>37</v>
      </c>
      <c r="M633" s="114"/>
      <c r="N633" s="114"/>
      <c r="O633" s="114"/>
      <c r="P633" s="114"/>
      <c r="Q633" s="114"/>
      <c r="R633" s="114"/>
      <c r="S633" s="114"/>
      <c r="T633" s="114"/>
      <c r="U633" s="114"/>
      <c r="V633" s="114"/>
      <c r="W633" s="114"/>
      <c r="X633" s="116"/>
      <c r="Y633" s="114"/>
      <c r="Z633" s="114"/>
      <c r="AA633" s="72" t="s">
        <v>2879</v>
      </c>
    </row>
    <row r="634" spans="1:27" s="35" customFormat="1" ht="15" x14ac:dyDescent="0.25">
      <c r="A634" s="117"/>
      <c r="B634" s="117"/>
      <c r="C634" s="117"/>
      <c r="D634" s="117"/>
      <c r="E634" s="117"/>
      <c r="F634" s="117"/>
      <c r="G634" s="62">
        <f t="shared" si="118"/>
        <v>41696</v>
      </c>
      <c r="H634" s="117" t="s">
        <v>2884</v>
      </c>
      <c r="I634" s="117" t="s">
        <v>2885</v>
      </c>
      <c r="J634" s="86" t="s">
        <v>1965</v>
      </c>
      <c r="K634" s="117" t="s">
        <v>37</v>
      </c>
      <c r="L634" s="117"/>
      <c r="M634" s="117"/>
      <c r="N634" s="117"/>
      <c r="O634" s="117"/>
      <c r="P634" s="117"/>
      <c r="Q634" s="117" t="s">
        <v>37</v>
      </c>
      <c r="R634" s="117"/>
      <c r="S634" s="117"/>
      <c r="T634" s="117"/>
      <c r="U634" s="117"/>
      <c r="V634" s="117"/>
      <c r="W634" s="117"/>
      <c r="X634" s="117"/>
      <c r="Y634" s="117"/>
      <c r="Z634" s="117"/>
      <c r="AA634" s="88" t="s">
        <v>2826</v>
      </c>
    </row>
    <row r="635" spans="1:27" s="32" customFormat="1" ht="15" x14ac:dyDescent="0.25">
      <c r="A635" s="34" t="str">
        <f>LEFT(H635,4)</f>
        <v>2014</v>
      </c>
      <c r="B635" s="34" t="str">
        <f>MID(H635,6,3)</f>
        <v>058</v>
      </c>
      <c r="C635" s="34" t="str">
        <f>"1/1/"&amp;A635</f>
        <v>1/1/2014</v>
      </c>
      <c r="D635" s="34">
        <f>DATEVALUE(C635)</f>
        <v>41640</v>
      </c>
      <c r="E635" s="34">
        <f>D635+B635-1</f>
        <v>41697</v>
      </c>
      <c r="F635" s="40">
        <f>E635</f>
        <v>41697</v>
      </c>
      <c r="G635" s="62">
        <f t="shared" si="118"/>
        <v>41697</v>
      </c>
      <c r="H635" s="116" t="s">
        <v>2886</v>
      </c>
      <c r="I635" s="114" t="s">
        <v>2887</v>
      </c>
      <c r="J635" s="64" t="s">
        <v>2580</v>
      </c>
      <c r="K635" s="116" t="s">
        <v>37</v>
      </c>
      <c r="L635" s="114"/>
      <c r="M635" s="114"/>
      <c r="N635" s="114"/>
      <c r="O635" s="114"/>
      <c r="P635" s="114" t="s">
        <v>37</v>
      </c>
      <c r="Q635" s="114" t="s">
        <v>37</v>
      </c>
      <c r="R635" s="114"/>
      <c r="S635" s="114" t="s">
        <v>37</v>
      </c>
      <c r="T635" s="114"/>
      <c r="U635" s="114"/>
      <c r="V635" s="114"/>
      <c r="W635" s="114"/>
      <c r="X635" s="116"/>
      <c r="Y635" s="114" t="s">
        <v>37</v>
      </c>
      <c r="Z635" s="114"/>
      <c r="AA635" s="72" t="s">
        <v>2888</v>
      </c>
    </row>
    <row r="636" spans="1:27" s="32" customFormat="1" ht="15" x14ac:dyDescent="0.25">
      <c r="A636" s="114" t="str">
        <f>LEFT(H636,4)</f>
        <v>2014</v>
      </c>
      <c r="B636" s="114" t="str">
        <f>MID(H636,6,3)</f>
        <v>058</v>
      </c>
      <c r="C636" s="114" t="str">
        <f>"1/1/"&amp;A636</f>
        <v>1/1/2014</v>
      </c>
      <c r="D636" s="114">
        <f>DATEVALUE(C636)</f>
        <v>41640</v>
      </c>
      <c r="E636" s="114">
        <f>D636+B636-1</f>
        <v>41697</v>
      </c>
      <c r="F636" s="62">
        <f>E636</f>
        <v>41697</v>
      </c>
      <c r="G636" s="40">
        <f t="shared" si="118"/>
        <v>41697</v>
      </c>
      <c r="H636" s="117" t="s">
        <v>2885</v>
      </c>
      <c r="I636" s="117" t="s">
        <v>2889</v>
      </c>
      <c r="J636" s="64" t="s">
        <v>1971</v>
      </c>
      <c r="K636" s="116" t="s">
        <v>37</v>
      </c>
      <c r="L636" s="114"/>
      <c r="M636" s="114"/>
      <c r="N636" s="114"/>
      <c r="O636" s="114"/>
      <c r="P636" s="114"/>
      <c r="Q636" s="114" t="s">
        <v>37</v>
      </c>
      <c r="R636" s="114"/>
      <c r="S636" s="114"/>
      <c r="T636" s="114"/>
      <c r="U636" s="114"/>
      <c r="V636" s="114"/>
      <c r="W636" s="114"/>
      <c r="X636" s="116"/>
      <c r="Y636" s="114"/>
      <c r="Z636" s="114"/>
      <c r="AA636" s="88" t="s">
        <v>2827</v>
      </c>
    </row>
    <row r="637" spans="1:27" s="32" customFormat="1" ht="15" x14ac:dyDescent="0.25">
      <c r="A637" s="117"/>
      <c r="B637" s="117"/>
      <c r="C637" s="117"/>
      <c r="D637" s="117"/>
      <c r="E637" s="117"/>
      <c r="F637" s="117"/>
      <c r="G637" s="40">
        <f t="shared" si="118"/>
        <v>41697</v>
      </c>
      <c r="H637" s="117" t="s">
        <v>2889</v>
      </c>
      <c r="I637" s="117" t="s">
        <v>2890</v>
      </c>
      <c r="J637" s="86" t="s">
        <v>2342</v>
      </c>
      <c r="K637" s="117" t="s">
        <v>37</v>
      </c>
      <c r="L637" s="117"/>
      <c r="M637" s="117"/>
      <c r="N637" s="117"/>
      <c r="O637" s="117"/>
      <c r="P637" s="117"/>
      <c r="Q637" s="117" t="s">
        <v>37</v>
      </c>
      <c r="R637" s="117"/>
      <c r="S637" s="117"/>
      <c r="T637" s="117"/>
      <c r="U637" s="117"/>
      <c r="V637" s="117"/>
      <c r="W637" s="117"/>
      <c r="X637" s="117"/>
      <c r="Y637" s="117"/>
      <c r="Z637" s="117"/>
      <c r="AA637" s="88" t="s">
        <v>2927</v>
      </c>
    </row>
    <row r="638" spans="1:27" s="32" customFormat="1" ht="24" x14ac:dyDescent="0.25">
      <c r="A638" s="114" t="str">
        <f>LEFT(H638,4)</f>
        <v>2014</v>
      </c>
      <c r="B638" s="114" t="str">
        <f>MID(H638,6,3)</f>
        <v>058</v>
      </c>
      <c r="C638" s="114" t="str">
        <f>"1/1/"&amp;A638</f>
        <v>1/1/2014</v>
      </c>
      <c r="D638" s="114">
        <f>DATEVALUE(C638)</f>
        <v>41640</v>
      </c>
      <c r="E638" s="114">
        <f>D638+B638-1</f>
        <v>41697</v>
      </c>
      <c r="F638" s="62">
        <f>E638</f>
        <v>41697</v>
      </c>
      <c r="G638" s="62">
        <f t="shared" si="118"/>
        <v>41697</v>
      </c>
      <c r="H638" s="68" t="s">
        <v>2915</v>
      </c>
      <c r="I638" s="117"/>
      <c r="J638" s="69" t="s">
        <v>2892</v>
      </c>
      <c r="K638" s="68" t="s">
        <v>37</v>
      </c>
      <c r="L638" s="117"/>
      <c r="M638" s="117"/>
      <c r="N638" s="117"/>
      <c r="O638" s="117"/>
      <c r="P638" s="117"/>
      <c r="Q638" s="117"/>
      <c r="R638" s="117"/>
      <c r="S638" s="117"/>
      <c r="T638" s="117"/>
      <c r="U638" s="117"/>
      <c r="V638" s="117"/>
      <c r="W638" s="117"/>
      <c r="X638" s="68"/>
      <c r="Y638" s="117"/>
      <c r="Z638" s="117"/>
      <c r="AA638" s="83" t="s">
        <v>2894</v>
      </c>
    </row>
    <row r="639" spans="1:27" s="35" customFormat="1" ht="24" x14ac:dyDescent="0.25">
      <c r="A639" s="114" t="str">
        <f>LEFT(H639,4)</f>
        <v>2014</v>
      </c>
      <c r="B639" s="114" t="str">
        <f>MID(H639,6,3)</f>
        <v>058</v>
      </c>
      <c r="C639" s="114" t="str">
        <f>"1/1/"&amp;A639</f>
        <v>1/1/2014</v>
      </c>
      <c r="D639" s="114">
        <f>DATEVALUE(C639)</f>
        <v>41640</v>
      </c>
      <c r="E639" s="114">
        <f>D639+B639-1</f>
        <v>41697</v>
      </c>
      <c r="F639" s="62">
        <f>E639</f>
        <v>41697</v>
      </c>
      <c r="G639" s="40">
        <f t="shared" si="118"/>
        <v>41697</v>
      </c>
      <c r="H639" s="68" t="s">
        <v>2893</v>
      </c>
      <c r="I639" s="117"/>
      <c r="J639" s="69" t="s">
        <v>2891</v>
      </c>
      <c r="K639" s="68" t="s">
        <v>37</v>
      </c>
      <c r="L639" s="117"/>
      <c r="M639" s="117"/>
      <c r="N639" s="117"/>
      <c r="O639" s="117"/>
      <c r="P639" s="117"/>
      <c r="Q639" s="117"/>
      <c r="R639" s="117"/>
      <c r="S639" s="117"/>
      <c r="T639" s="117"/>
      <c r="U639" s="117"/>
      <c r="V639" s="117"/>
      <c r="W639" s="117"/>
      <c r="X639" s="68"/>
      <c r="Y639" s="117"/>
      <c r="Z639" s="117"/>
      <c r="AA639" s="88" t="s">
        <v>2896</v>
      </c>
    </row>
    <row r="640" spans="1:27" s="32" customFormat="1" ht="15" x14ac:dyDescent="0.25">
      <c r="A640" s="100"/>
      <c r="B640" s="100"/>
      <c r="C640" s="100"/>
      <c r="D640" s="100"/>
      <c r="E640" s="100"/>
      <c r="F640" s="101"/>
      <c r="G640" s="40">
        <f t="shared" si="118"/>
        <v>41697</v>
      </c>
      <c r="H640" s="68" t="s">
        <v>2901</v>
      </c>
      <c r="I640" s="117"/>
      <c r="J640" s="69" t="s">
        <v>2902</v>
      </c>
      <c r="K640" s="68" t="s">
        <v>37</v>
      </c>
      <c r="L640" s="117"/>
      <c r="M640" s="117"/>
      <c r="N640" s="117"/>
      <c r="O640" s="117"/>
      <c r="P640" s="117"/>
      <c r="Q640" s="117"/>
      <c r="R640" s="117"/>
      <c r="S640" s="117"/>
      <c r="T640" s="117"/>
      <c r="U640" s="117"/>
      <c r="V640" s="117" t="s">
        <v>37</v>
      </c>
      <c r="W640" s="117"/>
      <c r="X640" s="68"/>
      <c r="Y640" s="117"/>
      <c r="Z640" s="117"/>
      <c r="AA640" s="88" t="s">
        <v>2903</v>
      </c>
    </row>
    <row r="641" spans="1:27" s="35" customFormat="1" ht="15" x14ac:dyDescent="0.25">
      <c r="A641" s="114" t="str">
        <f>LEFT(H641,4)</f>
        <v>2014</v>
      </c>
      <c r="B641" s="114" t="str">
        <f>MID(H641,6,3)</f>
        <v>058</v>
      </c>
      <c r="C641" s="114" t="str">
        <f>"1/1/"&amp;A641</f>
        <v>1/1/2014</v>
      </c>
      <c r="D641" s="114">
        <f>DATEVALUE(C641)</f>
        <v>41640</v>
      </c>
      <c r="E641" s="114">
        <f>D641+B641-1</f>
        <v>41697</v>
      </c>
      <c r="F641" s="62">
        <f>E641</f>
        <v>41697</v>
      </c>
      <c r="G641" s="40">
        <f t="shared" si="118"/>
        <v>41697</v>
      </c>
      <c r="H641" s="117" t="s">
        <v>2890</v>
      </c>
      <c r="I641" s="117"/>
      <c r="J641" s="64" t="s">
        <v>2343</v>
      </c>
      <c r="K641" s="116" t="s">
        <v>37</v>
      </c>
      <c r="L641" s="114"/>
      <c r="M641" s="114"/>
      <c r="N641" s="114"/>
      <c r="O641" s="114"/>
      <c r="P641" s="114"/>
      <c r="Q641" s="114" t="s">
        <v>37</v>
      </c>
      <c r="R641" s="114"/>
      <c r="S641" s="114"/>
      <c r="T641" s="114"/>
      <c r="U641" s="114"/>
      <c r="V641" s="114"/>
      <c r="W641" s="114"/>
      <c r="X641" s="116"/>
      <c r="Y641" s="114"/>
      <c r="Z641" s="114"/>
      <c r="AA641" s="72" t="s">
        <v>2590</v>
      </c>
    </row>
    <row r="642" spans="1:27" s="115" customFormat="1" ht="48" x14ac:dyDescent="0.25">
      <c r="A642" s="114" t="str">
        <f>LEFT(H642,4)</f>
        <v>2014</v>
      </c>
      <c r="B642" s="114" t="str">
        <f>MID(H642,6,3)</f>
        <v>068</v>
      </c>
      <c r="C642" s="114" t="str">
        <f>"1/1/"&amp;A642</f>
        <v>1/1/2014</v>
      </c>
      <c r="D642" s="114">
        <f>DATEVALUE(C642)</f>
        <v>41640</v>
      </c>
      <c r="E642" s="114">
        <f>D642+B642-1</f>
        <v>41707</v>
      </c>
      <c r="F642" s="62">
        <f>E642</f>
        <v>41707</v>
      </c>
      <c r="G642" s="62">
        <f t="shared" si="118"/>
        <v>41707</v>
      </c>
      <c r="H642" s="117" t="s">
        <v>2930</v>
      </c>
      <c r="I642" s="66" t="s">
        <v>2931</v>
      </c>
      <c r="J642" s="64" t="s">
        <v>2773</v>
      </c>
      <c r="K642" s="116" t="s">
        <v>37</v>
      </c>
      <c r="L642" s="66"/>
      <c r="M642" s="66"/>
      <c r="N642" s="66"/>
      <c r="O642" s="66"/>
      <c r="P642" s="66"/>
      <c r="Q642" s="66" t="s">
        <v>37</v>
      </c>
      <c r="R642" s="66"/>
      <c r="S642" s="66"/>
      <c r="T642" s="66"/>
      <c r="U642" s="66"/>
      <c r="V642" s="66"/>
      <c r="W642" s="66"/>
      <c r="X642" s="116"/>
      <c r="Y642" s="66" t="s">
        <v>37</v>
      </c>
      <c r="Z642" s="66"/>
      <c r="AA642" s="72" t="s">
        <v>2932</v>
      </c>
    </row>
    <row r="643" spans="1:27" s="113" customFormat="1" ht="24" x14ac:dyDescent="0.25">
      <c r="A643" s="114" t="str">
        <f>LEFT(H643,4)</f>
        <v>2014</v>
      </c>
      <c r="B643" s="114" t="str">
        <f>MID(H643,6,3)</f>
        <v>073</v>
      </c>
      <c r="C643" s="114" t="str">
        <f>"1/1/"&amp;A643</f>
        <v>1/1/2014</v>
      </c>
      <c r="D643" s="114">
        <f>DATEVALUE(C643)</f>
        <v>41640</v>
      </c>
      <c r="E643" s="114">
        <f>D643+B643-1</f>
        <v>41712</v>
      </c>
      <c r="F643" s="62">
        <f>E643</f>
        <v>41712</v>
      </c>
      <c r="G643" s="62">
        <f t="shared" si="118"/>
        <v>41712</v>
      </c>
      <c r="H643" s="87" t="s">
        <v>2942</v>
      </c>
      <c r="I643" s="117"/>
      <c r="J643" s="69" t="s">
        <v>443</v>
      </c>
      <c r="K643" s="68" t="s">
        <v>37</v>
      </c>
      <c r="L643" s="117"/>
      <c r="M643" s="117"/>
      <c r="N643" s="117"/>
      <c r="O643" s="117"/>
      <c r="P643" s="117"/>
      <c r="Q643" s="117"/>
      <c r="R643" s="117"/>
      <c r="S643" s="117"/>
      <c r="T643" s="117"/>
      <c r="U643" s="117"/>
      <c r="V643" s="117"/>
      <c r="W643" s="117"/>
      <c r="X643" s="68"/>
      <c r="Y643" s="117"/>
      <c r="Z643" s="117"/>
      <c r="AA643" s="88" t="s">
        <v>2939</v>
      </c>
    </row>
    <row r="644" spans="1:27" s="113" customFormat="1" ht="24" x14ac:dyDescent="0.25">
      <c r="A644" s="114" t="str">
        <f>LEFT(H644,4)</f>
        <v>2014</v>
      </c>
      <c r="B644" s="114" t="str">
        <f>MID(H644,6,3)</f>
        <v>076</v>
      </c>
      <c r="C644" s="114" t="str">
        <f>"1/1/"&amp;A644</f>
        <v>1/1/2014</v>
      </c>
      <c r="D644" s="114">
        <f>DATEVALUE(C644)</f>
        <v>41640</v>
      </c>
      <c r="E644" s="114">
        <f>D644+B644-1</f>
        <v>41715</v>
      </c>
      <c r="F644" s="62">
        <f>E644</f>
        <v>41715</v>
      </c>
      <c r="G644" s="62">
        <f t="shared" si="118"/>
        <v>41715</v>
      </c>
      <c r="H644" s="87" t="s">
        <v>2943</v>
      </c>
      <c r="I644" s="117"/>
      <c r="J644" s="69" t="s">
        <v>443</v>
      </c>
      <c r="K644" s="68" t="s">
        <v>37</v>
      </c>
      <c r="L644" s="117"/>
      <c r="M644" s="117"/>
      <c r="N644" s="117"/>
      <c r="O644" s="117"/>
      <c r="P644" s="117"/>
      <c r="Q644" s="117"/>
      <c r="R644" s="117"/>
      <c r="S644" s="117"/>
      <c r="T644" s="117"/>
      <c r="U644" s="117"/>
      <c r="V644" s="117"/>
      <c r="W644" s="117"/>
      <c r="X644" s="68"/>
      <c r="Y644" s="117"/>
      <c r="Z644" s="117"/>
      <c r="AA644" s="88" t="s">
        <v>2941</v>
      </c>
    </row>
    <row r="645" spans="1:27" s="113" customFormat="1" ht="24" x14ac:dyDescent="0.25">
      <c r="A645" s="114" t="str">
        <f>LEFT(H645,4)</f>
        <v>2014</v>
      </c>
      <c r="B645" s="114" t="str">
        <f>MID(H645,6,3)</f>
        <v>083</v>
      </c>
      <c r="C645" s="114" t="str">
        <f>"1/1/"&amp;A645</f>
        <v>1/1/2014</v>
      </c>
      <c r="D645" s="114">
        <f>DATEVALUE(C645)</f>
        <v>41640</v>
      </c>
      <c r="E645" s="114">
        <f>D645+B645-1</f>
        <v>41722</v>
      </c>
      <c r="F645" s="62">
        <f>E645</f>
        <v>41722</v>
      </c>
      <c r="G645" s="62">
        <f t="shared" si="118"/>
        <v>41722</v>
      </c>
      <c r="H645" s="87" t="s">
        <v>2946</v>
      </c>
      <c r="I645" s="117"/>
      <c r="J645" s="69" t="s">
        <v>443</v>
      </c>
      <c r="K645" s="68" t="s">
        <v>37</v>
      </c>
      <c r="L645" s="117"/>
      <c r="M645" s="117"/>
      <c r="N645" s="117"/>
      <c r="O645" s="117"/>
      <c r="P645" s="117"/>
      <c r="Q645" s="117"/>
      <c r="R645" s="117"/>
      <c r="S645" s="117"/>
      <c r="T645" s="117"/>
      <c r="U645" s="117"/>
      <c r="V645" s="117"/>
      <c r="W645" s="117"/>
      <c r="X645" s="68"/>
      <c r="Y645" s="117"/>
      <c r="Z645" s="117"/>
      <c r="AA645" s="88" t="s">
        <v>2945</v>
      </c>
    </row>
    <row r="646" spans="1:27" s="113" customFormat="1" ht="15" x14ac:dyDescent="0.25">
      <c r="A646" s="117"/>
      <c r="B646" s="117"/>
      <c r="C646" s="117"/>
      <c r="D646" s="117"/>
      <c r="E646" s="117"/>
      <c r="F646" s="117"/>
      <c r="G646" s="62">
        <f t="shared" si="118"/>
        <v>41723</v>
      </c>
      <c r="H646" s="117" t="s">
        <v>2958</v>
      </c>
      <c r="I646" s="117" t="s">
        <v>2959</v>
      </c>
      <c r="J646" s="86" t="s">
        <v>2957</v>
      </c>
      <c r="K646" s="117" t="s">
        <v>37</v>
      </c>
      <c r="L646" s="117"/>
      <c r="M646" s="117"/>
      <c r="N646" s="117"/>
      <c r="O646" s="117"/>
      <c r="P646" s="117"/>
      <c r="Q646" s="117" t="s">
        <v>37</v>
      </c>
      <c r="R646" s="117"/>
      <c r="S646" s="117"/>
      <c r="T646" s="117"/>
      <c r="U646" s="117"/>
      <c r="V646" s="117"/>
      <c r="W646" s="117"/>
      <c r="X646" s="117"/>
      <c r="Y646" s="117"/>
      <c r="Z646" s="117"/>
      <c r="AA646" s="88" t="s">
        <v>2960</v>
      </c>
    </row>
    <row r="647" spans="1:27" s="113" customFormat="1" ht="36" x14ac:dyDescent="0.25">
      <c r="A647" s="114" t="str">
        <f>LEFT(H647,4)</f>
        <v>2014</v>
      </c>
      <c r="B647" s="114" t="str">
        <f>MID(H647,6,3)</f>
        <v>084</v>
      </c>
      <c r="C647" s="114" t="str">
        <f>"1/1/"&amp;A647</f>
        <v>1/1/2014</v>
      </c>
      <c r="D647" s="114">
        <f>DATEVALUE(C647)</f>
        <v>41640</v>
      </c>
      <c r="E647" s="114">
        <f>D647+B647-1</f>
        <v>41723</v>
      </c>
      <c r="F647" s="62">
        <f>E647</f>
        <v>41723</v>
      </c>
      <c r="G647" s="62">
        <f t="shared" si="118"/>
        <v>41723</v>
      </c>
      <c r="H647" s="114" t="s">
        <v>2955</v>
      </c>
      <c r="I647" s="114" t="s">
        <v>2956</v>
      </c>
      <c r="J647" s="69" t="s">
        <v>2763</v>
      </c>
      <c r="K647" s="116"/>
      <c r="L647" s="114"/>
      <c r="M647" s="114"/>
      <c r="N647" s="114" t="s">
        <v>37</v>
      </c>
      <c r="O647" s="114"/>
      <c r="P647" s="114"/>
      <c r="Q647" s="114" t="s">
        <v>37</v>
      </c>
      <c r="R647" s="114"/>
      <c r="S647" s="114"/>
      <c r="T647" s="114" t="s">
        <v>37</v>
      </c>
      <c r="U647" s="114"/>
      <c r="V647" s="114"/>
      <c r="W647" s="114"/>
      <c r="X647" s="116"/>
      <c r="Y647" s="114" t="s">
        <v>37</v>
      </c>
      <c r="Z647" s="114"/>
      <c r="AA647" s="83" t="s">
        <v>162</v>
      </c>
    </row>
    <row r="648" spans="1:27" s="121" customFormat="1" ht="15" x14ac:dyDescent="0.25">
      <c r="A648" s="100" t="str">
        <f>LEFT(H648,4)</f>
        <v>2014</v>
      </c>
      <c r="B648" s="100" t="str">
        <f>MID(H648,6,3)</f>
        <v>084</v>
      </c>
      <c r="C648" s="100" t="str">
        <f>"1/1/"&amp;A648</f>
        <v>1/1/2014</v>
      </c>
      <c r="D648" s="100">
        <f>DATEVALUE(C648)</f>
        <v>41640</v>
      </c>
      <c r="E648" s="100">
        <f>D648+B648-1</f>
        <v>41723</v>
      </c>
      <c r="F648" s="101">
        <f>E648</f>
        <v>41723</v>
      </c>
      <c r="G648" s="62">
        <f t="shared" si="118"/>
        <v>41723</v>
      </c>
      <c r="H648" s="117" t="s">
        <v>2959</v>
      </c>
      <c r="I648" s="117" t="s">
        <v>2991</v>
      </c>
      <c r="J648" s="64" t="s">
        <v>2961</v>
      </c>
      <c r="K648" s="116" t="s">
        <v>37</v>
      </c>
      <c r="L648" s="114"/>
      <c r="M648" s="114"/>
      <c r="N648" s="114"/>
      <c r="O648" s="114"/>
      <c r="P648" s="114"/>
      <c r="Q648" s="114" t="s">
        <v>37</v>
      </c>
      <c r="R648" s="114"/>
      <c r="S648" s="114"/>
      <c r="T648" s="114"/>
      <c r="U648" s="114"/>
      <c r="V648" s="114"/>
      <c r="W648" s="114"/>
      <c r="X648" s="116"/>
      <c r="Y648" s="114"/>
      <c r="Z648" s="114"/>
      <c r="AA648" s="72" t="s">
        <v>2962</v>
      </c>
    </row>
    <row r="649" spans="1:27" s="115" customFormat="1" ht="24" x14ac:dyDescent="0.25">
      <c r="A649" s="114" t="str">
        <f>LEFT(H649,4)</f>
        <v>2014</v>
      </c>
      <c r="B649" s="114" t="str">
        <f>MID(H649,6,3)</f>
        <v>086</v>
      </c>
      <c r="C649" s="114" t="str">
        <f>"1/1/"&amp;A649</f>
        <v>1/1/2014</v>
      </c>
      <c r="D649" s="114">
        <f>DATEVALUE(C649)</f>
        <v>41640</v>
      </c>
      <c r="E649" s="114">
        <f>D649+B649-1</f>
        <v>41725</v>
      </c>
      <c r="F649" s="62">
        <f>E649</f>
        <v>41725</v>
      </c>
      <c r="G649" s="62">
        <f t="shared" si="118"/>
        <v>41725</v>
      </c>
      <c r="H649" s="68" t="s">
        <v>2965</v>
      </c>
      <c r="I649" s="117"/>
      <c r="J649" s="69" t="s">
        <v>2964</v>
      </c>
      <c r="K649" s="68" t="s">
        <v>37</v>
      </c>
      <c r="L649" s="117"/>
      <c r="M649" s="117"/>
      <c r="N649" s="117"/>
      <c r="O649" s="117"/>
      <c r="P649" s="117"/>
      <c r="Q649" s="117"/>
      <c r="R649" s="117"/>
      <c r="S649" s="117"/>
      <c r="T649" s="117"/>
      <c r="U649" s="117"/>
      <c r="V649" s="117"/>
      <c r="W649" s="117"/>
      <c r="X649" s="68"/>
      <c r="Y649" s="117"/>
      <c r="Z649" s="117"/>
      <c r="AA649" s="88" t="s">
        <v>2896</v>
      </c>
    </row>
    <row r="650" spans="1:27" s="113" customFormat="1" ht="24" x14ac:dyDescent="0.25">
      <c r="A650" s="114" t="str">
        <f>LEFT(H650,4)</f>
        <v>2014</v>
      </c>
      <c r="B650" s="114" t="str">
        <f>MID(H650,6,3)</f>
        <v>086</v>
      </c>
      <c r="C650" s="114" t="str">
        <f>"1/1/"&amp;A650</f>
        <v>1/1/2014</v>
      </c>
      <c r="D650" s="114">
        <f>DATEVALUE(C650)</f>
        <v>41640</v>
      </c>
      <c r="E650" s="114">
        <f>D650+B650-1</f>
        <v>41725</v>
      </c>
      <c r="F650" s="62">
        <f>E650</f>
        <v>41725</v>
      </c>
      <c r="G650" s="62">
        <f t="shared" si="118"/>
        <v>41725</v>
      </c>
      <c r="H650" s="68" t="s">
        <v>2965</v>
      </c>
      <c r="I650" s="117"/>
      <c r="J650" s="69" t="s">
        <v>2963</v>
      </c>
      <c r="K650" s="68" t="s">
        <v>37</v>
      </c>
      <c r="L650" s="117"/>
      <c r="M650" s="117"/>
      <c r="N650" s="117"/>
      <c r="O650" s="117"/>
      <c r="P650" s="117"/>
      <c r="Q650" s="117"/>
      <c r="R650" s="117"/>
      <c r="S650" s="117"/>
      <c r="T650" s="117"/>
      <c r="U650" s="117"/>
      <c r="V650" s="117"/>
      <c r="W650" s="117"/>
      <c r="X650" s="68"/>
      <c r="Y650" s="117"/>
      <c r="Z650" s="117"/>
      <c r="AA650" s="83" t="s">
        <v>2894</v>
      </c>
    </row>
    <row r="651" spans="1:27" s="115" customFormat="1" ht="15" x14ac:dyDescent="0.25">
      <c r="A651" s="114" t="str">
        <f>LEFT(H651,4)</f>
        <v>2014</v>
      </c>
      <c r="B651" s="114" t="str">
        <f>MID(H651,6,3)</f>
        <v>091</v>
      </c>
      <c r="C651" s="114" t="str">
        <f>"1/1/"&amp;A651</f>
        <v>1/1/2014</v>
      </c>
      <c r="D651" s="114">
        <f>DATEVALUE(C651)</f>
        <v>41640</v>
      </c>
      <c r="E651" s="114">
        <f>D651+B651-1</f>
        <v>41730</v>
      </c>
      <c r="F651" s="62">
        <f>E651</f>
        <v>41730</v>
      </c>
      <c r="G651" s="62">
        <f t="shared" si="118"/>
        <v>41730</v>
      </c>
      <c r="H651" s="114" t="s">
        <v>3059</v>
      </c>
      <c r="I651" s="98"/>
      <c r="J651" s="65" t="s">
        <v>3054</v>
      </c>
      <c r="K651" s="114" t="s">
        <v>37</v>
      </c>
      <c r="L651" s="114"/>
      <c r="M651" s="114"/>
      <c r="N651" s="114"/>
      <c r="O651" s="114"/>
      <c r="P651" s="114"/>
      <c r="Q651" s="114"/>
      <c r="R651" s="114"/>
      <c r="S651" s="114"/>
      <c r="T651" s="114"/>
      <c r="U651" s="114"/>
      <c r="V651" s="114"/>
      <c r="W651" s="114"/>
      <c r="X651" s="114" t="s">
        <v>37</v>
      </c>
      <c r="Y651" s="114"/>
      <c r="Z651" s="114"/>
      <c r="AA651" s="72"/>
    </row>
    <row r="652" spans="1:27" s="115" customFormat="1" ht="15" x14ac:dyDescent="0.25">
      <c r="A652" s="117"/>
      <c r="B652" s="117"/>
      <c r="C652" s="117"/>
      <c r="D652" s="117"/>
      <c r="E652" s="117"/>
      <c r="F652" s="117"/>
      <c r="G652" s="62">
        <f t="shared" si="118"/>
        <v>41731</v>
      </c>
      <c r="H652" s="117" t="s">
        <v>2991</v>
      </c>
      <c r="I652" s="117" t="s">
        <v>2992</v>
      </c>
      <c r="J652" s="86" t="s">
        <v>2993</v>
      </c>
      <c r="K652" s="117" t="s">
        <v>37</v>
      </c>
      <c r="L652" s="117"/>
      <c r="M652" s="117"/>
      <c r="N652" s="117"/>
      <c r="O652" s="117"/>
      <c r="P652" s="117"/>
      <c r="Q652" s="117" t="s">
        <v>37</v>
      </c>
      <c r="R652" s="117"/>
      <c r="S652" s="117"/>
      <c r="T652" s="117"/>
      <c r="U652" s="117"/>
      <c r="V652" s="117"/>
      <c r="W652" s="117"/>
      <c r="X652" s="117"/>
      <c r="Y652" s="117"/>
      <c r="Z652" s="117"/>
      <c r="AA652" s="88" t="s">
        <v>2826</v>
      </c>
    </row>
    <row r="653" spans="1:27" s="121" customFormat="1" ht="15" x14ac:dyDescent="0.25">
      <c r="A653" s="114" t="str">
        <f>LEFT(H653,4)</f>
        <v>2014</v>
      </c>
      <c r="B653" s="114" t="str">
        <f>MID(H653,6,3)</f>
        <v>092</v>
      </c>
      <c r="C653" s="114" t="str">
        <f>"1/1/"&amp;A653</f>
        <v>1/1/2014</v>
      </c>
      <c r="D653" s="114">
        <f>DATEVALUE(C653)</f>
        <v>41640</v>
      </c>
      <c r="E653" s="114">
        <f>D653+B653-1</f>
        <v>41731</v>
      </c>
      <c r="F653" s="62">
        <f>E653</f>
        <v>41731</v>
      </c>
      <c r="G653" s="62">
        <f t="shared" si="118"/>
        <v>41731</v>
      </c>
      <c r="H653" s="116" t="s">
        <v>2989</v>
      </c>
      <c r="I653" s="114" t="s">
        <v>2990</v>
      </c>
      <c r="J653" s="64" t="s">
        <v>2605</v>
      </c>
      <c r="K653" s="116" t="s">
        <v>37</v>
      </c>
      <c r="L653" s="114"/>
      <c r="M653" s="114"/>
      <c r="N653" s="114"/>
      <c r="O653" s="114"/>
      <c r="P653" s="114" t="s">
        <v>37</v>
      </c>
      <c r="Q653" s="114" t="s">
        <v>37</v>
      </c>
      <c r="R653" s="114"/>
      <c r="S653" s="114" t="s">
        <v>37</v>
      </c>
      <c r="T653" s="114"/>
      <c r="U653" s="114"/>
      <c r="V653" s="114"/>
      <c r="W653" s="114"/>
      <c r="X653" s="116"/>
      <c r="Y653" s="114" t="s">
        <v>37</v>
      </c>
      <c r="Z653" s="114"/>
      <c r="AA653" s="72" t="s">
        <v>573</v>
      </c>
    </row>
    <row r="654" spans="1:27" s="121" customFormat="1" ht="15" x14ac:dyDescent="0.25">
      <c r="A654" s="114" t="str">
        <f>LEFT(H654,4)</f>
        <v>2014</v>
      </c>
      <c r="B654" s="114" t="str">
        <f>MID(H654,6,3)</f>
        <v>092</v>
      </c>
      <c r="C654" s="114" t="str">
        <f>"1/1/"&amp;A654</f>
        <v>1/1/2014</v>
      </c>
      <c r="D654" s="114">
        <f>DATEVALUE(C654)</f>
        <v>41640</v>
      </c>
      <c r="E654" s="114">
        <f>D654+B654-1</f>
        <v>41731</v>
      </c>
      <c r="F654" s="62">
        <f>E654</f>
        <v>41731</v>
      </c>
      <c r="G654" s="62">
        <f t="shared" si="118"/>
        <v>41731</v>
      </c>
      <c r="H654" s="117" t="s">
        <v>2992</v>
      </c>
      <c r="I654" s="117" t="s">
        <v>3024</v>
      </c>
      <c r="J654" s="64" t="s">
        <v>2994</v>
      </c>
      <c r="K654" s="116" t="s">
        <v>37</v>
      </c>
      <c r="L654" s="114"/>
      <c r="M654" s="114"/>
      <c r="N654" s="114"/>
      <c r="O654" s="114"/>
      <c r="P654" s="114"/>
      <c r="Q654" s="114" t="s">
        <v>37</v>
      </c>
      <c r="R654" s="114"/>
      <c r="S654" s="114"/>
      <c r="T654" s="114"/>
      <c r="U654" s="114"/>
      <c r="V654" s="114"/>
      <c r="W654" s="114"/>
      <c r="X654" s="116"/>
      <c r="Y654" s="114"/>
      <c r="Z654" s="114"/>
      <c r="AA654" s="88" t="s">
        <v>2827</v>
      </c>
    </row>
    <row r="655" spans="1:27" s="115" customFormat="1" ht="24" x14ac:dyDescent="0.25">
      <c r="A655" s="114" t="str">
        <f>LEFT(H655,4)</f>
        <v>2014</v>
      </c>
      <c r="B655" s="114" t="str">
        <f>MID(H655,6,3)</f>
        <v>108</v>
      </c>
      <c r="C655" s="114" t="str">
        <f>"1/1/"&amp;A655</f>
        <v>1/1/2014</v>
      </c>
      <c r="D655" s="114">
        <f>DATEVALUE(C655)</f>
        <v>41640</v>
      </c>
      <c r="E655" s="114">
        <f>D655+B655-1</f>
        <v>41747</v>
      </c>
      <c r="F655" s="62">
        <f>E655</f>
        <v>41747</v>
      </c>
      <c r="G655" s="62">
        <f t="shared" si="118"/>
        <v>41747</v>
      </c>
      <c r="H655" s="117" t="s">
        <v>3009</v>
      </c>
      <c r="I655" s="66" t="s">
        <v>3010</v>
      </c>
      <c r="J655" s="64" t="s">
        <v>2773</v>
      </c>
      <c r="K655" s="116" t="s">
        <v>37</v>
      </c>
      <c r="L655" s="66"/>
      <c r="M655" s="66"/>
      <c r="N655" s="66"/>
      <c r="O655" s="66"/>
      <c r="P655" s="66"/>
      <c r="Q655" s="66" t="s">
        <v>37</v>
      </c>
      <c r="R655" s="66"/>
      <c r="S655" s="66"/>
      <c r="T655" s="66"/>
      <c r="U655" s="66"/>
      <c r="V655" s="66"/>
      <c r="W655" s="66"/>
      <c r="X655" s="116"/>
      <c r="Y655" s="66" t="s">
        <v>37</v>
      </c>
      <c r="Z655" s="66"/>
      <c r="AA655" s="72" t="s">
        <v>3011</v>
      </c>
    </row>
    <row r="656" spans="1:27" s="115" customFormat="1" ht="15" x14ac:dyDescent="0.25">
      <c r="A656" s="114" t="str">
        <f>LEFT(H656,4)</f>
        <v>2014</v>
      </c>
      <c r="B656" s="114" t="str">
        <f>MID(H656,6,3)</f>
        <v>119</v>
      </c>
      <c r="C656" s="114" t="str">
        <f>"1/1/"&amp;A656</f>
        <v>1/1/2014</v>
      </c>
      <c r="D656" s="114">
        <f>DATEVALUE(C656)</f>
        <v>41640</v>
      </c>
      <c r="E656" s="114">
        <f>D656+B656-1</f>
        <v>41758</v>
      </c>
      <c r="F656" s="62">
        <f>E656</f>
        <v>41758</v>
      </c>
      <c r="G656" s="62">
        <f t="shared" si="118"/>
        <v>41758</v>
      </c>
      <c r="H656" s="68" t="s">
        <v>3001</v>
      </c>
      <c r="I656" s="117"/>
      <c r="J656" s="69" t="s">
        <v>2999</v>
      </c>
      <c r="K656" s="68" t="s">
        <v>37</v>
      </c>
      <c r="L656" s="117"/>
      <c r="M656" s="117"/>
      <c r="N656" s="117"/>
      <c r="O656" s="117"/>
      <c r="P656" s="117"/>
      <c r="Q656" s="117"/>
      <c r="R656" s="117"/>
      <c r="S656" s="117"/>
      <c r="T656" s="117"/>
      <c r="U656" s="117"/>
      <c r="V656" s="117"/>
      <c r="W656" s="117"/>
      <c r="X656" s="68"/>
      <c r="Y656" s="117"/>
      <c r="Z656" s="117"/>
      <c r="AA656" s="83" t="s">
        <v>3000</v>
      </c>
    </row>
    <row r="657" spans="1:27" s="121" customFormat="1" ht="24" x14ac:dyDescent="0.25">
      <c r="A657" s="114" t="str">
        <f>LEFT(H657,4)</f>
        <v>2014</v>
      </c>
      <c r="B657" s="114" t="str">
        <f>MID(H657,6,3)</f>
        <v>121</v>
      </c>
      <c r="C657" s="114" t="str">
        <f>"1/1/"&amp;A657</f>
        <v>1/1/2014</v>
      </c>
      <c r="D657" s="114">
        <f>DATEVALUE(C657)</f>
        <v>41640</v>
      </c>
      <c r="E657" s="114">
        <f>D657+B657-1</f>
        <v>41760</v>
      </c>
      <c r="F657" s="62">
        <f>E657</f>
        <v>41760</v>
      </c>
      <c r="G657" s="62">
        <f t="shared" si="118"/>
        <v>41760</v>
      </c>
      <c r="H657" s="87" t="s">
        <v>3019</v>
      </c>
      <c r="I657" s="117"/>
      <c r="J657" s="69" t="s">
        <v>443</v>
      </c>
      <c r="K657" s="68" t="s">
        <v>37</v>
      </c>
      <c r="L657" s="117"/>
      <c r="M657" s="117"/>
      <c r="N657" s="117"/>
      <c r="O657" s="117"/>
      <c r="P657" s="117"/>
      <c r="Q657" s="117"/>
      <c r="R657" s="117"/>
      <c r="S657" s="117"/>
      <c r="T657" s="117"/>
      <c r="U657" s="117"/>
      <c r="V657" s="117"/>
      <c r="W657" s="117"/>
      <c r="X657" s="68"/>
      <c r="Y657" s="117"/>
      <c r="Z657" s="117"/>
      <c r="AA657" s="88" t="s">
        <v>3020</v>
      </c>
    </row>
    <row r="658" spans="1:27" s="115" customFormat="1" ht="15" x14ac:dyDescent="0.25">
      <c r="A658" s="117"/>
      <c r="B658" s="117"/>
      <c r="C658" s="117"/>
      <c r="D658" s="117"/>
      <c r="E658" s="117"/>
      <c r="F658" s="117"/>
      <c r="G658" s="62">
        <f t="shared" si="118"/>
        <v>41765</v>
      </c>
      <c r="H658" s="117" t="s">
        <v>3024</v>
      </c>
      <c r="I658" s="117" t="s">
        <v>3033</v>
      </c>
      <c r="J658" s="86" t="s">
        <v>3025</v>
      </c>
      <c r="K658" s="117" t="s">
        <v>37</v>
      </c>
      <c r="L658" s="117"/>
      <c r="M658" s="117"/>
      <c r="N658" s="117"/>
      <c r="O658" s="117"/>
      <c r="P658" s="117"/>
      <c r="Q658" s="117" t="s">
        <v>37</v>
      </c>
      <c r="R658" s="117"/>
      <c r="S658" s="117"/>
      <c r="T658" s="117"/>
      <c r="U658" s="117"/>
      <c r="V658" s="117"/>
      <c r="W658" s="117"/>
      <c r="X658" s="117"/>
      <c r="Y658" s="117"/>
      <c r="Z658" s="117"/>
      <c r="AA658" s="88" t="s">
        <v>2826</v>
      </c>
    </row>
    <row r="659" spans="1:27" s="121" customFormat="1" ht="15" x14ac:dyDescent="0.25">
      <c r="A659" s="114" t="str">
        <f>LEFT(H659,4)</f>
        <v>2014</v>
      </c>
      <c r="B659" s="114" t="str">
        <f>MID(H659,6,3)</f>
        <v>126</v>
      </c>
      <c r="C659" s="114" t="str">
        <f>"1/1/"&amp;A659</f>
        <v>1/1/2014</v>
      </c>
      <c r="D659" s="114">
        <f>DATEVALUE(C659)</f>
        <v>41640</v>
      </c>
      <c r="E659" s="114">
        <f>D659+B659-1</f>
        <v>41765</v>
      </c>
      <c r="F659" s="62">
        <f>E659</f>
        <v>41765</v>
      </c>
      <c r="G659" s="62">
        <f t="shared" si="118"/>
        <v>41765</v>
      </c>
      <c r="H659" s="116" t="s">
        <v>3027</v>
      </c>
      <c r="I659" s="114" t="s">
        <v>3028</v>
      </c>
      <c r="J659" s="64" t="s">
        <v>2666</v>
      </c>
      <c r="K659" s="116" t="s">
        <v>37</v>
      </c>
      <c r="L659" s="114"/>
      <c r="M659" s="114"/>
      <c r="N659" s="114"/>
      <c r="O659" s="114"/>
      <c r="P659" s="114" t="s">
        <v>37</v>
      </c>
      <c r="Q659" s="114" t="s">
        <v>37</v>
      </c>
      <c r="R659" s="114"/>
      <c r="S659" s="114" t="s">
        <v>37</v>
      </c>
      <c r="T659" s="114"/>
      <c r="U659" s="114"/>
      <c r="V659" s="114"/>
      <c r="W659" s="114"/>
      <c r="X659" s="116"/>
      <c r="Y659" s="114" t="s">
        <v>37</v>
      </c>
      <c r="Z659" s="114"/>
      <c r="AA659" s="72" t="s">
        <v>3029</v>
      </c>
    </row>
    <row r="660" spans="1:27" s="121" customFormat="1" ht="15" x14ac:dyDescent="0.25">
      <c r="A660" s="114" t="str">
        <f>LEFT(H660,4)</f>
        <v>2014</v>
      </c>
      <c r="B660" s="114" t="str">
        <f>MID(H660,6,3)</f>
        <v>127</v>
      </c>
      <c r="C660" s="114" t="str">
        <f>"1/1/"&amp;A660</f>
        <v>1/1/2014</v>
      </c>
      <c r="D660" s="114">
        <f>DATEVALUE(C660)</f>
        <v>41640</v>
      </c>
      <c r="E660" s="114">
        <f>D660+B660-1</f>
        <v>41766</v>
      </c>
      <c r="F660" s="62">
        <f>E660</f>
        <v>41766</v>
      </c>
      <c r="G660" s="62">
        <f t="shared" si="118"/>
        <v>41766</v>
      </c>
      <c r="H660" s="117" t="s">
        <v>3033</v>
      </c>
      <c r="I660" s="117" t="s">
        <v>3043</v>
      </c>
      <c r="J660" s="64" t="s">
        <v>3026</v>
      </c>
      <c r="K660" s="116" t="s">
        <v>37</v>
      </c>
      <c r="L660" s="114"/>
      <c r="M660" s="114"/>
      <c r="N660" s="114"/>
      <c r="O660" s="114"/>
      <c r="P660" s="114"/>
      <c r="Q660" s="114" t="s">
        <v>37</v>
      </c>
      <c r="R660" s="114"/>
      <c r="S660" s="114"/>
      <c r="T660" s="114"/>
      <c r="U660" s="114"/>
      <c r="V660" s="114"/>
      <c r="W660" s="114"/>
      <c r="X660" s="116"/>
      <c r="Y660" s="114"/>
      <c r="Z660" s="114"/>
      <c r="AA660" s="88" t="s">
        <v>2827</v>
      </c>
    </row>
    <row r="661" spans="1:27" s="115" customFormat="1" ht="15" x14ac:dyDescent="0.25">
      <c r="A661" s="114" t="str">
        <f>LEFT(H661,4)</f>
        <v>2014</v>
      </c>
      <c r="B661" s="114" t="str">
        <f>MID(H661,6,3)</f>
        <v>134</v>
      </c>
      <c r="C661" s="114" t="str">
        <f>"1/1/"&amp;A661</f>
        <v>1/1/2014</v>
      </c>
      <c r="D661" s="114">
        <f>DATEVALUE(C661)</f>
        <v>41640</v>
      </c>
      <c r="E661" s="114">
        <f>D661+B661-1</f>
        <v>41773</v>
      </c>
      <c r="F661" s="62">
        <f>E661</f>
        <v>41773</v>
      </c>
      <c r="G661" s="62">
        <f t="shared" si="118"/>
        <v>41773</v>
      </c>
      <c r="H661" s="68" t="s">
        <v>3032</v>
      </c>
      <c r="I661" s="117"/>
      <c r="J661" s="69" t="s">
        <v>3030</v>
      </c>
      <c r="K661" s="68" t="s">
        <v>37</v>
      </c>
      <c r="L661" s="117"/>
      <c r="M661" s="117"/>
      <c r="N661" s="117"/>
      <c r="O661" s="117"/>
      <c r="P661" s="117"/>
      <c r="Q661" s="117"/>
      <c r="R661" s="117"/>
      <c r="S661" s="117"/>
      <c r="T661" s="117"/>
      <c r="U661" s="117"/>
      <c r="V661" s="117"/>
      <c r="W661" s="117"/>
      <c r="X661" s="68"/>
      <c r="Y661" s="117"/>
      <c r="Z661" s="117"/>
      <c r="AA661" s="83" t="s">
        <v>3000</v>
      </c>
    </row>
    <row r="662" spans="1:27" s="115" customFormat="1" ht="15" x14ac:dyDescent="0.25">
      <c r="A662" s="117"/>
      <c r="B662" s="117"/>
      <c r="C662" s="117"/>
      <c r="D662" s="117"/>
      <c r="E662" s="117"/>
      <c r="F662" s="117"/>
      <c r="G662" s="62">
        <f t="shared" ref="G662:G718" si="125">DATEVALUE("1/1/"&amp;LEFT(H662,4))+MID(H662,6,3)-1</f>
        <v>41776</v>
      </c>
      <c r="H662" s="117" t="s">
        <v>3043</v>
      </c>
      <c r="I662" s="117" t="s">
        <v>3044</v>
      </c>
      <c r="J662" s="86" t="s">
        <v>3041</v>
      </c>
      <c r="K662" s="117" t="s">
        <v>37</v>
      </c>
      <c r="L662" s="117"/>
      <c r="M662" s="117"/>
      <c r="N662" s="117"/>
      <c r="O662" s="117"/>
      <c r="P662" s="117"/>
      <c r="Q662" s="117" t="s">
        <v>37</v>
      </c>
      <c r="R662" s="117"/>
      <c r="S662" s="117"/>
      <c r="T662" s="117"/>
      <c r="U662" s="117"/>
      <c r="V662" s="117"/>
      <c r="W662" s="117"/>
      <c r="X662" s="117"/>
      <c r="Y662" s="117"/>
      <c r="Z662" s="117"/>
      <c r="AA662" s="88" t="s">
        <v>2826</v>
      </c>
    </row>
    <row r="663" spans="1:27" s="121" customFormat="1" ht="24" x14ac:dyDescent="0.25">
      <c r="A663" s="114" t="str">
        <f>LEFT(H663,4)</f>
        <v>2014</v>
      </c>
      <c r="B663" s="114" t="str">
        <f>MID(H663,6,3)</f>
        <v>137</v>
      </c>
      <c r="C663" s="114" t="str">
        <f>"1/1/"&amp;A663</f>
        <v>1/1/2014</v>
      </c>
      <c r="D663" s="114">
        <f>DATEVALUE(C663)</f>
        <v>41640</v>
      </c>
      <c r="E663" s="114">
        <f>D663+B663-1</f>
        <v>41776</v>
      </c>
      <c r="F663" s="62">
        <f>E663</f>
        <v>41776</v>
      </c>
      <c r="G663" s="62">
        <f t="shared" si="125"/>
        <v>41776</v>
      </c>
      <c r="H663" s="114" t="s">
        <v>3045</v>
      </c>
      <c r="I663" s="114" t="s">
        <v>3046</v>
      </c>
      <c r="J663" s="64" t="s">
        <v>3021</v>
      </c>
      <c r="K663" s="116" t="s">
        <v>37</v>
      </c>
      <c r="L663" s="114"/>
      <c r="M663" s="114"/>
      <c r="N663" s="114"/>
      <c r="O663" s="114"/>
      <c r="P663" s="114"/>
      <c r="Q663" s="114"/>
      <c r="R663" s="114"/>
      <c r="S663" s="114"/>
      <c r="T663" s="114" t="s">
        <v>37</v>
      </c>
      <c r="U663" s="114"/>
      <c r="V663" s="114"/>
      <c r="W663" s="114"/>
      <c r="X663" s="116"/>
      <c r="Y663" s="114"/>
      <c r="Z663" s="114"/>
      <c r="AA663" s="72" t="s">
        <v>3091</v>
      </c>
    </row>
    <row r="664" spans="1:27" s="121" customFormat="1" ht="15" x14ac:dyDescent="0.25">
      <c r="A664" s="114" t="str">
        <f>LEFT(H664,4)</f>
        <v>2014</v>
      </c>
      <c r="B664" s="114" t="str">
        <f>MID(H664,6,3)</f>
        <v>137</v>
      </c>
      <c r="C664" s="114" t="str">
        <f>"1/1/"&amp;A664</f>
        <v>1/1/2014</v>
      </c>
      <c r="D664" s="114">
        <f>DATEVALUE(C664)</f>
        <v>41640</v>
      </c>
      <c r="E664" s="114">
        <f>D664+B664-1</f>
        <v>41776</v>
      </c>
      <c r="F664" s="62">
        <f>E664</f>
        <v>41776</v>
      </c>
      <c r="G664" s="62">
        <f t="shared" si="125"/>
        <v>41776</v>
      </c>
      <c r="H664" s="117" t="s">
        <v>3044</v>
      </c>
      <c r="I664" s="117" t="s">
        <v>3094</v>
      </c>
      <c r="J664" s="64" t="s">
        <v>3042</v>
      </c>
      <c r="K664" s="116" t="s">
        <v>37</v>
      </c>
      <c r="L664" s="114"/>
      <c r="M664" s="114"/>
      <c r="N664" s="114"/>
      <c r="O664" s="114"/>
      <c r="P664" s="114"/>
      <c r="Q664" s="114" t="s">
        <v>37</v>
      </c>
      <c r="R664" s="114"/>
      <c r="S664" s="114"/>
      <c r="T664" s="114"/>
      <c r="U664" s="114"/>
      <c r="V664" s="114"/>
      <c r="W664" s="114"/>
      <c r="X664" s="116"/>
      <c r="Y664" s="114"/>
      <c r="Z664" s="114"/>
      <c r="AA664" s="88" t="s">
        <v>2827</v>
      </c>
    </row>
    <row r="665" spans="1:27" s="121" customFormat="1" ht="24" x14ac:dyDescent="0.25">
      <c r="A665" s="114" t="str">
        <f>LEFT(H665,4)</f>
        <v>2014</v>
      </c>
      <c r="B665" s="114" t="str">
        <f>MID(H665,6,3)</f>
        <v>150</v>
      </c>
      <c r="C665" s="114" t="str">
        <f>"1/1/"&amp;A665</f>
        <v>1/1/2014</v>
      </c>
      <c r="D665" s="114">
        <f>DATEVALUE(C665)</f>
        <v>41640</v>
      </c>
      <c r="E665" s="114">
        <f>D665+B665-1</f>
        <v>41789</v>
      </c>
      <c r="F665" s="62">
        <f>E665</f>
        <v>41789</v>
      </c>
      <c r="G665" s="62">
        <f t="shared" si="125"/>
        <v>41789</v>
      </c>
      <c r="H665" s="87" t="s">
        <v>3066</v>
      </c>
      <c r="I665" s="117"/>
      <c r="J665" s="69" t="s">
        <v>443</v>
      </c>
      <c r="K665" s="68" t="s">
        <v>37</v>
      </c>
      <c r="L665" s="117"/>
      <c r="M665" s="117"/>
      <c r="N665" s="117"/>
      <c r="O665" s="117"/>
      <c r="P665" s="117"/>
      <c r="Q665" s="117"/>
      <c r="R665" s="117"/>
      <c r="S665" s="117"/>
      <c r="T665" s="117"/>
      <c r="U665" s="117"/>
      <c r="V665" s="117"/>
      <c r="W665" s="117"/>
      <c r="X665" s="68"/>
      <c r="Y665" s="117"/>
      <c r="Z665" s="117"/>
      <c r="AA665" s="88" t="s">
        <v>3067</v>
      </c>
    </row>
    <row r="666" spans="1:27" s="115" customFormat="1" ht="15" x14ac:dyDescent="0.25">
      <c r="A666" s="117"/>
      <c r="B666" s="117"/>
      <c r="C666" s="117"/>
      <c r="D666" s="117"/>
      <c r="E666" s="117"/>
      <c r="F666" s="117"/>
      <c r="G666" s="62">
        <f t="shared" si="125"/>
        <v>41793</v>
      </c>
      <c r="H666" s="117" t="s">
        <v>3094</v>
      </c>
      <c r="I666" s="117" t="s">
        <v>3095</v>
      </c>
      <c r="J666" s="86" t="s">
        <v>3092</v>
      </c>
      <c r="K666" s="117" t="s">
        <v>37</v>
      </c>
      <c r="L666" s="117"/>
      <c r="M666" s="117"/>
      <c r="N666" s="117"/>
      <c r="O666" s="117"/>
      <c r="P666" s="117"/>
      <c r="Q666" s="117" t="s">
        <v>37</v>
      </c>
      <c r="R666" s="117"/>
      <c r="S666" s="117"/>
      <c r="T666" s="117"/>
      <c r="U666" s="117"/>
      <c r="V666" s="117"/>
      <c r="W666" s="117"/>
      <c r="X666" s="117"/>
      <c r="Y666" s="117"/>
      <c r="Z666" s="117"/>
      <c r="AA666" s="88" t="s">
        <v>2826</v>
      </c>
    </row>
    <row r="667" spans="1:27" s="121" customFormat="1" ht="15" x14ac:dyDescent="0.25">
      <c r="A667" s="114" t="str">
        <f>LEFT(H667,4)</f>
        <v>2014</v>
      </c>
      <c r="B667" s="114" t="str">
        <f>MID(H667,6,3)</f>
        <v>154</v>
      </c>
      <c r="C667" s="114" t="str">
        <f>"1/1/"&amp;A667</f>
        <v>1/1/2014</v>
      </c>
      <c r="D667" s="114">
        <f>DATEVALUE(C667)</f>
        <v>41640</v>
      </c>
      <c r="E667" s="114">
        <f>D667+B667-1</f>
        <v>41793</v>
      </c>
      <c r="F667" s="62">
        <f>E667</f>
        <v>41793</v>
      </c>
      <c r="G667" s="62">
        <f t="shared" si="125"/>
        <v>41793</v>
      </c>
      <c r="H667" s="116" t="s">
        <v>3096</v>
      </c>
      <c r="I667" s="114" t="s">
        <v>3097</v>
      </c>
      <c r="J667" s="64" t="s">
        <v>2781</v>
      </c>
      <c r="K667" s="116" t="s">
        <v>37</v>
      </c>
      <c r="L667" s="114"/>
      <c r="M667" s="114"/>
      <c r="N667" s="114"/>
      <c r="O667" s="114"/>
      <c r="P667" s="114" t="s">
        <v>37</v>
      </c>
      <c r="Q667" s="114" t="s">
        <v>37</v>
      </c>
      <c r="R667" s="114"/>
      <c r="S667" s="114" t="s">
        <v>37</v>
      </c>
      <c r="T667" s="114"/>
      <c r="U667" s="114"/>
      <c r="V667" s="114"/>
      <c r="W667" s="114"/>
      <c r="X667" s="116"/>
      <c r="Y667" s="114" t="s">
        <v>37</v>
      </c>
      <c r="Z667" s="114"/>
      <c r="AA667" s="72" t="s">
        <v>557</v>
      </c>
    </row>
    <row r="668" spans="1:27" s="121" customFormat="1" ht="15" x14ac:dyDescent="0.25">
      <c r="A668" s="114" t="str">
        <f>LEFT(H668,4)</f>
        <v>2014</v>
      </c>
      <c r="B668" s="114" t="str">
        <f>MID(H668,6,3)</f>
        <v>155</v>
      </c>
      <c r="C668" s="114" t="str">
        <f>"1/1/"&amp;A668</f>
        <v>1/1/2014</v>
      </c>
      <c r="D668" s="114">
        <f>DATEVALUE(C668)</f>
        <v>41640</v>
      </c>
      <c r="E668" s="114">
        <f>D668+B668-1</f>
        <v>41794</v>
      </c>
      <c r="F668" s="62">
        <f>E668</f>
        <v>41794</v>
      </c>
      <c r="G668" s="62">
        <f t="shared" si="125"/>
        <v>41794</v>
      </c>
      <c r="H668" s="117" t="s">
        <v>3095</v>
      </c>
      <c r="I668" s="117" t="s">
        <v>3199</v>
      </c>
      <c r="J668" s="64" t="s">
        <v>3093</v>
      </c>
      <c r="K668" s="116" t="s">
        <v>37</v>
      </c>
      <c r="L668" s="114"/>
      <c r="M668" s="114"/>
      <c r="N668" s="114"/>
      <c r="O668" s="114"/>
      <c r="P668" s="114"/>
      <c r="Q668" s="114" t="s">
        <v>37</v>
      </c>
      <c r="R668" s="114"/>
      <c r="S668" s="114"/>
      <c r="T668" s="114"/>
      <c r="U668" s="114"/>
      <c r="V668" s="114"/>
      <c r="W668" s="114"/>
      <c r="X668" s="116"/>
      <c r="Y668" s="114"/>
      <c r="Z668" s="114"/>
      <c r="AA668" s="88" t="s">
        <v>2827</v>
      </c>
    </row>
    <row r="669" spans="1:27" s="121" customFormat="1" ht="15" x14ac:dyDescent="0.25">
      <c r="A669" s="114" t="str">
        <f>LEFT(H669,4)</f>
        <v>2014</v>
      </c>
      <c r="B669" s="114" t="str">
        <f>MID(H669,6,3)</f>
        <v>158</v>
      </c>
      <c r="C669" s="114" t="str">
        <f>"1/1/"&amp;A669</f>
        <v>1/1/2014</v>
      </c>
      <c r="D669" s="114">
        <f>DATEVALUE(C669)</f>
        <v>41640</v>
      </c>
      <c r="E669" s="114">
        <f>D669+B669-1</f>
        <v>41797</v>
      </c>
      <c r="F669" s="62">
        <f>E669</f>
        <v>41797</v>
      </c>
      <c r="G669" s="62">
        <f t="shared" si="125"/>
        <v>41797</v>
      </c>
      <c r="H669" s="87" t="s">
        <v>3098</v>
      </c>
      <c r="I669" s="117" t="s">
        <v>3136</v>
      </c>
      <c r="J669" s="69" t="s">
        <v>3137</v>
      </c>
      <c r="K669" s="68"/>
      <c r="L669" s="117"/>
      <c r="M669" s="117"/>
      <c r="N669" s="117" t="s">
        <v>37</v>
      </c>
      <c r="O669" s="117"/>
      <c r="P669" s="117"/>
      <c r="Q669" s="117"/>
      <c r="R669" s="117"/>
      <c r="S669" s="117"/>
      <c r="T669" s="117"/>
      <c r="U669" s="117"/>
      <c r="V669" s="117"/>
      <c r="W669" s="117" t="s">
        <v>37</v>
      </c>
      <c r="X669" s="68"/>
      <c r="Y669" s="117"/>
      <c r="Z669" s="117"/>
      <c r="AA669" s="85"/>
    </row>
    <row r="670" spans="1:27" s="121" customFormat="1" ht="15" x14ac:dyDescent="0.25">
      <c r="A670" s="114" t="str">
        <f>LEFT(H670,4)</f>
        <v>2014</v>
      </c>
      <c r="B670" s="114" t="str">
        <f>MID(H670,6,3)</f>
        <v>158</v>
      </c>
      <c r="C670" s="114" t="str">
        <f>"1/1/"&amp;A670</f>
        <v>1/1/2014</v>
      </c>
      <c r="D670" s="114">
        <f>DATEVALUE(C670)</f>
        <v>41640</v>
      </c>
      <c r="E670" s="114">
        <f>D670+B670-1</f>
        <v>41797</v>
      </c>
      <c r="F670" s="62">
        <f>E670</f>
        <v>41797</v>
      </c>
      <c r="G670" s="62">
        <f t="shared" si="125"/>
        <v>41797</v>
      </c>
      <c r="H670" s="66" t="s">
        <v>3098</v>
      </c>
      <c r="I670" s="114" t="s">
        <v>3099</v>
      </c>
      <c r="J670" s="64" t="s">
        <v>2294</v>
      </c>
      <c r="K670" s="116"/>
      <c r="L670" s="114"/>
      <c r="M670" s="114"/>
      <c r="N670" s="114" t="s">
        <v>37</v>
      </c>
      <c r="O670" s="114"/>
      <c r="P670" s="114"/>
      <c r="Q670" s="114" t="s">
        <v>37</v>
      </c>
      <c r="R670" s="114"/>
      <c r="S670" s="114"/>
      <c r="T670" s="114"/>
      <c r="U670" s="114"/>
      <c r="V670" s="114" t="s">
        <v>37</v>
      </c>
      <c r="W670" s="114"/>
      <c r="X670" s="116"/>
      <c r="Y670" s="114" t="s">
        <v>37</v>
      </c>
      <c r="Z670" s="114"/>
      <c r="AA670" s="67" t="s">
        <v>513</v>
      </c>
    </row>
    <row r="671" spans="1:27" s="121" customFormat="1" ht="15" x14ac:dyDescent="0.25">
      <c r="A671" s="114" t="str">
        <f>LEFT(H671,4)</f>
        <v>2014</v>
      </c>
      <c r="B671" s="114" t="str">
        <f>MID(H671,6,3)</f>
        <v>158</v>
      </c>
      <c r="C671" s="114" t="str">
        <f>"1/1/"&amp;A671</f>
        <v>1/1/2014</v>
      </c>
      <c r="D671" s="114">
        <f>DATEVALUE(C671)</f>
        <v>41640</v>
      </c>
      <c r="E671" s="114">
        <f>D671+B671-1</f>
        <v>41797</v>
      </c>
      <c r="F671" s="62">
        <f>E671</f>
        <v>41797</v>
      </c>
      <c r="G671" s="62">
        <f t="shared" si="125"/>
        <v>41797</v>
      </c>
      <c r="H671" s="87" t="s">
        <v>3099</v>
      </c>
      <c r="I671" s="117" t="s">
        <v>3139</v>
      </c>
      <c r="J671" s="69" t="s">
        <v>3138</v>
      </c>
      <c r="K671" s="68"/>
      <c r="L671" s="117"/>
      <c r="M671" s="117"/>
      <c r="N671" s="117" t="s">
        <v>37</v>
      </c>
      <c r="O671" s="117"/>
      <c r="P671" s="117"/>
      <c r="Q671" s="117"/>
      <c r="R671" s="117"/>
      <c r="S671" s="117"/>
      <c r="T671" s="117"/>
      <c r="U671" s="117"/>
      <c r="V671" s="117"/>
      <c r="W671" s="117" t="s">
        <v>37</v>
      </c>
      <c r="X671" s="68"/>
      <c r="Y671" s="117"/>
      <c r="Z671" s="117"/>
      <c r="AA671" s="85"/>
    </row>
    <row r="672" spans="1:27" s="173" customFormat="1" ht="15" x14ac:dyDescent="0.25">
      <c r="A672" s="169"/>
      <c r="B672" s="169"/>
      <c r="C672" s="169"/>
      <c r="D672" s="169"/>
      <c r="E672" s="169"/>
      <c r="F672" s="169"/>
      <c r="G672" s="170">
        <f t="shared" si="125"/>
        <v>41822</v>
      </c>
      <c r="H672" s="169" t="s">
        <v>3199</v>
      </c>
      <c r="I672" s="169" t="s">
        <v>3200</v>
      </c>
      <c r="J672" s="171" t="s">
        <v>3194</v>
      </c>
      <c r="K672" s="169" t="s">
        <v>37</v>
      </c>
      <c r="L672" s="169"/>
      <c r="M672" s="169"/>
      <c r="N672" s="169"/>
      <c r="O672" s="169"/>
      <c r="P672" s="169"/>
      <c r="Q672" s="169" t="s">
        <v>37</v>
      </c>
      <c r="R672" s="169"/>
      <c r="S672" s="169"/>
      <c r="T672" s="169"/>
      <c r="U672" s="169"/>
      <c r="V672" s="169"/>
      <c r="W672" s="169"/>
      <c r="X672" s="169"/>
      <c r="Y672" s="169"/>
      <c r="Z672" s="169"/>
      <c r="AA672" s="172" t="s">
        <v>2826</v>
      </c>
    </row>
    <row r="673" spans="1:27" s="173" customFormat="1" ht="15" x14ac:dyDescent="0.25">
      <c r="A673" s="169" t="str">
        <f>LEFT(H673,4)</f>
        <v>2014</v>
      </c>
      <c r="B673" s="169" t="str">
        <f>MID(H673,6,3)</f>
        <v>183</v>
      </c>
      <c r="C673" s="169" t="str">
        <f>"1/1/"&amp;A673</f>
        <v>1/1/2014</v>
      </c>
      <c r="D673" s="169">
        <f>DATEVALUE(C673)</f>
        <v>41640</v>
      </c>
      <c r="E673" s="169">
        <f>D673+B673-1</f>
        <v>41822</v>
      </c>
      <c r="F673" s="170">
        <f>E673</f>
        <v>41822</v>
      </c>
      <c r="G673" s="170">
        <f t="shared" si="125"/>
        <v>41822</v>
      </c>
      <c r="H673" s="68" t="s">
        <v>3196</v>
      </c>
      <c r="I673" s="169" t="s">
        <v>3197</v>
      </c>
      <c r="J673" s="69" t="s">
        <v>2805</v>
      </c>
      <c r="K673" s="68" t="s">
        <v>37</v>
      </c>
      <c r="L673" s="169"/>
      <c r="M673" s="169"/>
      <c r="N673" s="169"/>
      <c r="O673" s="169"/>
      <c r="P673" s="169" t="s">
        <v>37</v>
      </c>
      <c r="Q673" s="169" t="s">
        <v>37</v>
      </c>
      <c r="R673" s="169"/>
      <c r="S673" s="169" t="s">
        <v>37</v>
      </c>
      <c r="T673" s="169"/>
      <c r="U673" s="169"/>
      <c r="V673" s="169"/>
      <c r="W673" s="169"/>
      <c r="X673" s="68"/>
      <c r="Y673" s="169" t="s">
        <v>37</v>
      </c>
      <c r="Z673" s="169"/>
      <c r="AA673" s="83" t="s">
        <v>3198</v>
      </c>
    </row>
    <row r="674" spans="1:27" s="173" customFormat="1" ht="15" x14ac:dyDescent="0.25">
      <c r="A674" s="169" t="str">
        <f>LEFT(H674,4)</f>
        <v>2014</v>
      </c>
      <c r="B674" s="169" t="str">
        <f>MID(H674,6,3)</f>
        <v>183</v>
      </c>
      <c r="C674" s="169" t="str">
        <f>"1/1/"&amp;A674</f>
        <v>1/1/2014</v>
      </c>
      <c r="D674" s="169">
        <f>DATEVALUE(C674)</f>
        <v>41640</v>
      </c>
      <c r="E674" s="169">
        <f>D674+B674-1</f>
        <v>41822</v>
      </c>
      <c r="F674" s="170">
        <f>E674</f>
        <v>41822</v>
      </c>
      <c r="G674" s="170">
        <f t="shared" si="125"/>
        <v>41822</v>
      </c>
      <c r="H674" s="169" t="s">
        <v>3200</v>
      </c>
      <c r="I674" s="169" t="s">
        <v>3206</v>
      </c>
      <c r="J674" s="69" t="s">
        <v>3195</v>
      </c>
      <c r="K674" s="68" t="s">
        <v>37</v>
      </c>
      <c r="L674" s="169"/>
      <c r="M674" s="169"/>
      <c r="N674" s="169"/>
      <c r="O674" s="169"/>
      <c r="P674" s="169"/>
      <c r="Q674" s="169" t="s">
        <v>37</v>
      </c>
      <c r="R674" s="169"/>
      <c r="S674" s="169"/>
      <c r="T674" s="169"/>
      <c r="U674" s="169"/>
      <c r="V674" s="169"/>
      <c r="W674" s="169"/>
      <c r="X674" s="68"/>
      <c r="Y674" s="169"/>
      <c r="Z674" s="169"/>
      <c r="AA674" s="172" t="s">
        <v>2827</v>
      </c>
    </row>
    <row r="675" spans="1:27" s="173" customFormat="1" ht="15" x14ac:dyDescent="0.25">
      <c r="A675" s="169"/>
      <c r="B675" s="169"/>
      <c r="C675" s="169"/>
      <c r="D675" s="169"/>
      <c r="E675" s="169"/>
      <c r="F675" s="169"/>
      <c r="G675" s="170">
        <f t="shared" si="125"/>
        <v>41835</v>
      </c>
      <c r="H675" s="169" t="s">
        <v>3206</v>
      </c>
      <c r="I675" s="169" t="s">
        <v>3207</v>
      </c>
      <c r="J675" s="171" t="s">
        <v>3201</v>
      </c>
      <c r="K675" s="169" t="s">
        <v>37</v>
      </c>
      <c r="L675" s="169"/>
      <c r="M675" s="169"/>
      <c r="N675" s="169"/>
      <c r="O675" s="169"/>
      <c r="P675" s="169"/>
      <c r="Q675" s="169" t="s">
        <v>37</v>
      </c>
      <c r="R675" s="169"/>
      <c r="S675" s="169"/>
      <c r="T675" s="169"/>
      <c r="U675" s="169"/>
      <c r="V675" s="169"/>
      <c r="W675" s="169"/>
      <c r="X675" s="169"/>
      <c r="Y675" s="169"/>
      <c r="Z675" s="169"/>
      <c r="AA675" s="172" t="s">
        <v>2960</v>
      </c>
    </row>
    <row r="676" spans="1:27" s="173" customFormat="1" ht="36" x14ac:dyDescent="0.25">
      <c r="A676" s="169" t="str">
        <f t="shared" ref="A676:A691" si="126">LEFT(H676,4)</f>
        <v>2014</v>
      </c>
      <c r="B676" s="169" t="str">
        <f t="shared" ref="B676:B712" si="127">MID(H676,6,3)</f>
        <v>196</v>
      </c>
      <c r="C676" s="169" t="str">
        <f t="shared" ref="C676:C712" si="128">"1/1/"&amp;A676</f>
        <v>1/1/2014</v>
      </c>
      <c r="D676" s="169">
        <f t="shared" ref="D676:D712" si="129">DATEVALUE(C676)</f>
        <v>41640</v>
      </c>
      <c r="E676" s="169">
        <f t="shared" ref="E676:E712" si="130">D676+B676-1</f>
        <v>41835</v>
      </c>
      <c r="F676" s="170">
        <f t="shared" ref="F676:F712" si="131">E676</f>
        <v>41835</v>
      </c>
      <c r="G676" s="170">
        <f t="shared" si="125"/>
        <v>41835</v>
      </c>
      <c r="H676" s="169" t="s">
        <v>3204</v>
      </c>
      <c r="I676" s="169" t="s">
        <v>3205</v>
      </c>
      <c r="J676" s="69" t="s">
        <v>3203</v>
      </c>
      <c r="K676" s="68"/>
      <c r="L676" s="169"/>
      <c r="M676" s="169"/>
      <c r="N676" s="169" t="s">
        <v>37</v>
      </c>
      <c r="O676" s="169"/>
      <c r="P676" s="169"/>
      <c r="Q676" s="169" t="s">
        <v>37</v>
      </c>
      <c r="R676" s="169"/>
      <c r="S676" s="169"/>
      <c r="T676" s="169" t="s">
        <v>37</v>
      </c>
      <c r="U676" s="169"/>
      <c r="V676" s="169"/>
      <c r="W676" s="169"/>
      <c r="X676" s="68"/>
      <c r="Y676" s="169" t="s">
        <v>37</v>
      </c>
      <c r="Z676" s="169"/>
      <c r="AA676" s="83" t="s">
        <v>162</v>
      </c>
    </row>
    <row r="677" spans="1:27" s="173" customFormat="1" ht="15" x14ac:dyDescent="0.25">
      <c r="A677" s="169" t="str">
        <f t="shared" si="126"/>
        <v>2014</v>
      </c>
      <c r="B677" s="169" t="str">
        <f t="shared" si="127"/>
        <v>196</v>
      </c>
      <c r="C677" s="169" t="str">
        <f t="shared" si="128"/>
        <v>1/1/2014</v>
      </c>
      <c r="D677" s="169">
        <f t="shared" si="129"/>
        <v>41640</v>
      </c>
      <c r="E677" s="169">
        <f t="shared" si="130"/>
        <v>41835</v>
      </c>
      <c r="F677" s="170">
        <f t="shared" si="131"/>
        <v>41835</v>
      </c>
      <c r="G677" s="170">
        <f t="shared" si="125"/>
        <v>41835</v>
      </c>
      <c r="H677" s="68" t="s">
        <v>3209</v>
      </c>
      <c r="I677" s="169" t="s">
        <v>3210</v>
      </c>
      <c r="J677" s="69" t="s">
        <v>2800</v>
      </c>
      <c r="K677" s="68" t="s">
        <v>37</v>
      </c>
      <c r="L677" s="169"/>
      <c r="M677" s="169"/>
      <c r="N677" s="169"/>
      <c r="O677" s="169"/>
      <c r="P677" s="169" t="s">
        <v>37</v>
      </c>
      <c r="Q677" s="169"/>
      <c r="R677" s="169"/>
      <c r="S677" s="169"/>
      <c r="T677" s="169" t="s">
        <v>37</v>
      </c>
      <c r="U677" s="169"/>
      <c r="V677" s="169"/>
      <c r="W677" s="169"/>
      <c r="X677" s="68"/>
      <c r="Y677" s="169" t="s">
        <v>37</v>
      </c>
      <c r="Z677" s="169"/>
      <c r="AA677" s="171"/>
    </row>
    <row r="678" spans="1:27" s="173" customFormat="1" ht="15" x14ac:dyDescent="0.25">
      <c r="A678" s="174" t="str">
        <f t="shared" si="126"/>
        <v>2014</v>
      </c>
      <c r="B678" s="174" t="str">
        <f t="shared" si="127"/>
        <v>196</v>
      </c>
      <c r="C678" s="174" t="str">
        <f t="shared" si="128"/>
        <v>1/1/2014</v>
      </c>
      <c r="D678" s="174">
        <f t="shared" si="129"/>
        <v>41640</v>
      </c>
      <c r="E678" s="174">
        <f t="shared" si="130"/>
        <v>41835</v>
      </c>
      <c r="F678" s="175">
        <f t="shared" si="131"/>
        <v>41835</v>
      </c>
      <c r="G678" s="170">
        <f t="shared" si="125"/>
        <v>41835</v>
      </c>
      <c r="H678" s="169" t="s">
        <v>3207</v>
      </c>
      <c r="I678" s="169" t="s">
        <v>3216</v>
      </c>
      <c r="J678" s="69" t="s">
        <v>3202</v>
      </c>
      <c r="K678" s="68" t="s">
        <v>37</v>
      </c>
      <c r="L678" s="169"/>
      <c r="M678" s="169"/>
      <c r="N678" s="169"/>
      <c r="O678" s="169"/>
      <c r="P678" s="169"/>
      <c r="Q678" s="169" t="s">
        <v>37</v>
      </c>
      <c r="R678" s="169"/>
      <c r="S678" s="169"/>
      <c r="T678" s="169"/>
      <c r="U678" s="169"/>
      <c r="V678" s="169"/>
      <c r="W678" s="169"/>
      <c r="X678" s="68"/>
      <c r="Y678" s="169"/>
      <c r="Z678" s="169"/>
      <c r="AA678" s="83" t="s">
        <v>3208</v>
      </c>
    </row>
    <row r="679" spans="1:27" s="173" customFormat="1" ht="15" x14ac:dyDescent="0.25">
      <c r="A679" s="169" t="str">
        <f t="shared" si="126"/>
        <v>2014</v>
      </c>
      <c r="B679" s="169" t="str">
        <f t="shared" si="127"/>
        <v>209</v>
      </c>
      <c r="C679" s="169" t="str">
        <f t="shared" si="128"/>
        <v>1/1/2014</v>
      </c>
      <c r="D679" s="169">
        <f t="shared" si="129"/>
        <v>41640</v>
      </c>
      <c r="E679" s="169">
        <f t="shared" si="130"/>
        <v>41848</v>
      </c>
      <c r="F679" s="169">
        <f t="shared" si="131"/>
        <v>41848</v>
      </c>
      <c r="G679" s="170">
        <f t="shared" si="125"/>
        <v>41848</v>
      </c>
      <c r="H679" s="169" t="s">
        <v>3216</v>
      </c>
      <c r="I679" s="169" t="s">
        <v>3217</v>
      </c>
      <c r="J679" s="171" t="s">
        <v>3211</v>
      </c>
      <c r="K679" s="169" t="s">
        <v>37</v>
      </c>
      <c r="L679" s="169"/>
      <c r="M679" s="169"/>
      <c r="N679" s="169"/>
      <c r="O679" s="169"/>
      <c r="P679" s="169"/>
      <c r="Q679" s="169" t="s">
        <v>37</v>
      </c>
      <c r="R679" s="169"/>
      <c r="S679" s="169"/>
      <c r="T679" s="169"/>
      <c r="U679" s="169"/>
      <c r="V679" s="169"/>
      <c r="W679" s="169"/>
      <c r="X679" s="169"/>
      <c r="Y679" s="169"/>
      <c r="Z679" s="169"/>
      <c r="AA679" s="172" t="s">
        <v>2826</v>
      </c>
    </row>
    <row r="680" spans="1:27" s="173" customFormat="1" ht="15" x14ac:dyDescent="0.25">
      <c r="A680" s="169" t="str">
        <f t="shared" si="126"/>
        <v>2014</v>
      </c>
      <c r="B680" s="169" t="str">
        <f t="shared" si="127"/>
        <v>209</v>
      </c>
      <c r="C680" s="169" t="str">
        <f t="shared" si="128"/>
        <v>1/1/2014</v>
      </c>
      <c r="D680" s="169">
        <f t="shared" si="129"/>
        <v>41640</v>
      </c>
      <c r="E680" s="169">
        <f t="shared" si="130"/>
        <v>41848</v>
      </c>
      <c r="F680" s="170">
        <f t="shared" si="131"/>
        <v>41848</v>
      </c>
      <c r="G680" s="170">
        <f t="shared" si="125"/>
        <v>41848</v>
      </c>
      <c r="H680" s="68" t="s">
        <v>3213</v>
      </c>
      <c r="I680" s="169" t="s">
        <v>3215</v>
      </c>
      <c r="J680" s="69" t="s">
        <v>2869</v>
      </c>
      <c r="K680" s="68" t="s">
        <v>37</v>
      </c>
      <c r="L680" s="169"/>
      <c r="M680" s="169"/>
      <c r="N680" s="169"/>
      <c r="O680" s="169"/>
      <c r="P680" s="169" t="s">
        <v>37</v>
      </c>
      <c r="Q680" s="169" t="s">
        <v>37</v>
      </c>
      <c r="R680" s="169"/>
      <c r="S680" s="169" t="s">
        <v>37</v>
      </c>
      <c r="T680" s="169"/>
      <c r="U680" s="169"/>
      <c r="V680" s="169"/>
      <c r="W680" s="169"/>
      <c r="X680" s="68"/>
      <c r="Y680" s="169" t="s">
        <v>37</v>
      </c>
      <c r="Z680" s="169"/>
      <c r="AA680" s="83" t="s">
        <v>3214</v>
      </c>
    </row>
    <row r="681" spans="1:27" s="173" customFormat="1" ht="15" x14ac:dyDescent="0.25">
      <c r="A681" s="169" t="str">
        <f t="shared" si="126"/>
        <v>2014</v>
      </c>
      <c r="B681" s="169" t="str">
        <f t="shared" si="127"/>
        <v>209</v>
      </c>
      <c r="C681" s="169" t="str">
        <f t="shared" si="128"/>
        <v>1/1/2014</v>
      </c>
      <c r="D681" s="169">
        <f t="shared" si="129"/>
        <v>41640</v>
      </c>
      <c r="E681" s="169">
        <f t="shared" si="130"/>
        <v>41848</v>
      </c>
      <c r="F681" s="170">
        <f t="shared" si="131"/>
        <v>41848</v>
      </c>
      <c r="G681" s="170">
        <f t="shared" si="125"/>
        <v>41848</v>
      </c>
      <c r="H681" s="169" t="s">
        <v>3217</v>
      </c>
      <c r="I681" s="169"/>
      <c r="J681" s="69" t="s">
        <v>3212</v>
      </c>
      <c r="K681" s="68" t="s">
        <v>37</v>
      </c>
      <c r="L681" s="169"/>
      <c r="M681" s="169"/>
      <c r="N681" s="169"/>
      <c r="O681" s="169"/>
      <c r="P681" s="169"/>
      <c r="Q681" s="169" t="s">
        <v>37</v>
      </c>
      <c r="R681" s="169"/>
      <c r="S681" s="169"/>
      <c r="T681" s="169"/>
      <c r="U681" s="169"/>
      <c r="V681" s="169"/>
      <c r="W681" s="169"/>
      <c r="X681" s="68"/>
      <c r="Y681" s="169"/>
      <c r="Z681" s="169"/>
      <c r="AA681" s="172" t="s">
        <v>2827</v>
      </c>
    </row>
    <row r="682" spans="1:27" s="173" customFormat="1" ht="48" x14ac:dyDescent="0.25">
      <c r="A682" s="114" t="str">
        <f t="shared" si="126"/>
        <v>2014</v>
      </c>
      <c r="B682" s="114" t="str">
        <f t="shared" si="127"/>
        <v>215</v>
      </c>
      <c r="C682" s="114" t="str">
        <f t="shared" si="128"/>
        <v>1/1/2014</v>
      </c>
      <c r="D682" s="114">
        <f t="shared" si="129"/>
        <v>41640</v>
      </c>
      <c r="E682" s="114">
        <f t="shared" si="130"/>
        <v>41854</v>
      </c>
      <c r="F682" s="62">
        <f t="shared" si="131"/>
        <v>41854</v>
      </c>
      <c r="G682" s="62">
        <f t="shared" si="125"/>
        <v>41854</v>
      </c>
      <c r="H682" s="114" t="s">
        <v>3268</v>
      </c>
      <c r="I682" s="114" t="s">
        <v>3269</v>
      </c>
      <c r="J682" s="64" t="s">
        <v>3105</v>
      </c>
      <c r="K682" s="116" t="s">
        <v>37</v>
      </c>
      <c r="L682" s="114"/>
      <c r="M682" s="114"/>
      <c r="N682" s="114"/>
      <c r="O682" s="114"/>
      <c r="P682" s="114"/>
      <c r="Q682" s="114"/>
      <c r="R682" s="114"/>
      <c r="S682" s="114"/>
      <c r="T682" s="114" t="s">
        <v>37</v>
      </c>
      <c r="U682" s="114"/>
      <c r="V682" s="114"/>
      <c r="W682" s="114"/>
      <c r="X682" s="116"/>
      <c r="Y682" s="114"/>
      <c r="Z682" s="114"/>
      <c r="AA682" s="72" t="s">
        <v>3106</v>
      </c>
    </row>
    <row r="683" spans="1:27" s="173" customFormat="1" ht="15" x14ac:dyDescent="0.25">
      <c r="A683" s="114" t="str">
        <f t="shared" si="126"/>
        <v>2014</v>
      </c>
      <c r="B683" s="114" t="str">
        <f t="shared" si="127"/>
        <v>216</v>
      </c>
      <c r="C683" s="114" t="str">
        <f t="shared" si="128"/>
        <v>1/1/2014</v>
      </c>
      <c r="D683" s="114">
        <f t="shared" si="129"/>
        <v>41640</v>
      </c>
      <c r="E683" s="114">
        <f t="shared" si="130"/>
        <v>41855</v>
      </c>
      <c r="F683" s="62">
        <f t="shared" si="131"/>
        <v>41855</v>
      </c>
      <c r="G683" s="62">
        <f t="shared" si="125"/>
        <v>41855</v>
      </c>
      <c r="H683" s="68" t="s">
        <v>3277</v>
      </c>
      <c r="I683" s="117"/>
      <c r="J683" s="69" t="s">
        <v>3102</v>
      </c>
      <c r="K683" s="68" t="s">
        <v>37</v>
      </c>
      <c r="L683" s="117"/>
      <c r="M683" s="117"/>
      <c r="N683" s="117"/>
      <c r="O683" s="117"/>
      <c r="P683" s="117" t="s">
        <v>37</v>
      </c>
      <c r="Q683" s="117"/>
      <c r="R683" s="98"/>
      <c r="S683" s="117"/>
      <c r="T683" s="117"/>
      <c r="U683" s="117"/>
      <c r="V683" s="117"/>
      <c r="W683" s="117"/>
      <c r="X683" s="68"/>
      <c r="Y683" s="117"/>
      <c r="Z683" s="117"/>
      <c r="AA683" s="83" t="s">
        <v>3101</v>
      </c>
    </row>
    <row r="684" spans="1:27" s="173" customFormat="1" ht="15" x14ac:dyDescent="0.25">
      <c r="A684" s="169" t="str">
        <f t="shared" si="126"/>
        <v>2014</v>
      </c>
      <c r="B684" s="169" t="str">
        <f t="shared" si="127"/>
        <v>237</v>
      </c>
      <c r="C684" s="169" t="str">
        <f t="shared" si="128"/>
        <v>1/1/2014</v>
      </c>
      <c r="D684" s="169">
        <f t="shared" si="129"/>
        <v>41640</v>
      </c>
      <c r="E684" s="169">
        <f t="shared" si="130"/>
        <v>41876</v>
      </c>
      <c r="F684" s="169">
        <f t="shared" si="131"/>
        <v>41876</v>
      </c>
      <c r="G684" s="170">
        <f t="shared" si="125"/>
        <v>41876</v>
      </c>
      <c r="H684" s="169" t="s">
        <v>3223</v>
      </c>
      <c r="I684" s="169" t="s">
        <v>3224</v>
      </c>
      <c r="J684" s="171" t="s">
        <v>3218</v>
      </c>
      <c r="K684" s="169" t="s">
        <v>37</v>
      </c>
      <c r="L684" s="169"/>
      <c r="M684" s="169"/>
      <c r="N684" s="169"/>
      <c r="O684" s="169"/>
      <c r="P684" s="169"/>
      <c r="Q684" s="169" t="s">
        <v>37</v>
      </c>
      <c r="R684" s="169"/>
      <c r="S684" s="169"/>
      <c r="T684" s="169"/>
      <c r="U684" s="169"/>
      <c r="V684" s="169"/>
      <c r="W684" s="169"/>
      <c r="X684" s="169"/>
      <c r="Y684" s="169"/>
      <c r="Z684" s="169"/>
      <c r="AA684" s="172" t="s">
        <v>2826</v>
      </c>
    </row>
    <row r="685" spans="1:27" s="173" customFormat="1" ht="15" x14ac:dyDescent="0.25">
      <c r="A685" s="169" t="str">
        <f t="shared" si="126"/>
        <v>2014</v>
      </c>
      <c r="B685" s="169" t="str">
        <f t="shared" si="127"/>
        <v>237</v>
      </c>
      <c r="C685" s="169" t="str">
        <f t="shared" si="128"/>
        <v>1/1/2014</v>
      </c>
      <c r="D685" s="169">
        <f t="shared" si="129"/>
        <v>41640</v>
      </c>
      <c r="E685" s="169">
        <f t="shared" si="130"/>
        <v>41876</v>
      </c>
      <c r="F685" s="170">
        <f t="shared" si="131"/>
        <v>41876</v>
      </c>
      <c r="G685" s="170">
        <f t="shared" si="125"/>
        <v>41876</v>
      </c>
      <c r="H685" s="68" t="s">
        <v>3220</v>
      </c>
      <c r="I685" s="169" t="s">
        <v>3221</v>
      </c>
      <c r="J685" s="69" t="s">
        <v>2947</v>
      </c>
      <c r="K685" s="68" t="s">
        <v>37</v>
      </c>
      <c r="L685" s="169"/>
      <c r="M685" s="169"/>
      <c r="N685" s="169"/>
      <c r="O685" s="169"/>
      <c r="P685" s="169" t="s">
        <v>37</v>
      </c>
      <c r="Q685" s="169" t="s">
        <v>37</v>
      </c>
      <c r="R685" s="169"/>
      <c r="S685" s="169" t="s">
        <v>37</v>
      </c>
      <c r="T685" s="169"/>
      <c r="U685" s="169"/>
      <c r="V685" s="169"/>
      <c r="W685" s="169"/>
      <c r="X685" s="68"/>
      <c r="Y685" s="169" t="s">
        <v>37</v>
      </c>
      <c r="Z685" s="169"/>
      <c r="AA685" s="83" t="s">
        <v>3222</v>
      </c>
    </row>
    <row r="686" spans="1:27" s="173" customFormat="1" ht="15" x14ac:dyDescent="0.25">
      <c r="A686" s="169" t="str">
        <f t="shared" si="126"/>
        <v>2014</v>
      </c>
      <c r="B686" s="169" t="str">
        <f t="shared" si="127"/>
        <v>237</v>
      </c>
      <c r="C686" s="169" t="str">
        <f t="shared" si="128"/>
        <v>1/1/2014</v>
      </c>
      <c r="D686" s="169">
        <f t="shared" si="129"/>
        <v>41640</v>
      </c>
      <c r="E686" s="169">
        <f t="shared" si="130"/>
        <v>41876</v>
      </c>
      <c r="F686" s="170">
        <f t="shared" si="131"/>
        <v>41876</v>
      </c>
      <c r="G686" s="170">
        <f t="shared" si="125"/>
        <v>41876</v>
      </c>
      <c r="H686" s="169" t="s">
        <v>3224</v>
      </c>
      <c r="I686" s="169" t="s">
        <v>3227</v>
      </c>
      <c r="J686" s="69" t="s">
        <v>3219</v>
      </c>
      <c r="K686" s="68" t="s">
        <v>37</v>
      </c>
      <c r="L686" s="169"/>
      <c r="M686" s="169"/>
      <c r="N686" s="169"/>
      <c r="O686" s="169"/>
      <c r="P686" s="169"/>
      <c r="Q686" s="169" t="s">
        <v>37</v>
      </c>
      <c r="R686" s="169"/>
      <c r="S686" s="169"/>
      <c r="T686" s="169"/>
      <c r="U686" s="169"/>
      <c r="V686" s="169"/>
      <c r="W686" s="169"/>
      <c r="X686" s="68"/>
      <c r="Y686" s="169"/>
      <c r="Z686" s="169"/>
      <c r="AA686" s="172" t="s">
        <v>2827</v>
      </c>
    </row>
    <row r="687" spans="1:27" s="115" customFormat="1" ht="24" x14ac:dyDescent="0.25">
      <c r="A687" s="114" t="str">
        <f t="shared" si="126"/>
        <v>2014</v>
      </c>
      <c r="B687" s="114" t="str">
        <f t="shared" si="127"/>
        <v>239</v>
      </c>
      <c r="C687" s="114" t="str">
        <f t="shared" si="128"/>
        <v>1/1/2014</v>
      </c>
      <c r="D687" s="114">
        <f t="shared" si="129"/>
        <v>41640</v>
      </c>
      <c r="E687" s="114">
        <f t="shared" si="130"/>
        <v>41878</v>
      </c>
      <c r="F687" s="62">
        <f t="shared" si="131"/>
        <v>41878</v>
      </c>
      <c r="G687" s="62">
        <f t="shared" si="125"/>
        <v>41878</v>
      </c>
      <c r="H687" s="68" t="s">
        <v>3297</v>
      </c>
      <c r="I687" s="117"/>
      <c r="J687" s="69" t="s">
        <v>3282</v>
      </c>
      <c r="K687" s="68" t="s">
        <v>37</v>
      </c>
      <c r="L687" s="117"/>
      <c r="M687" s="117"/>
      <c r="N687" s="117"/>
      <c r="O687" s="117"/>
      <c r="P687" s="117" t="s">
        <v>37</v>
      </c>
      <c r="Q687" s="117"/>
      <c r="R687" s="117"/>
      <c r="S687" s="117"/>
      <c r="T687" s="117"/>
      <c r="U687" s="117"/>
      <c r="V687" s="117"/>
      <c r="W687" s="117"/>
      <c r="X687" s="68"/>
      <c r="Y687" s="117"/>
      <c r="Z687" s="117"/>
      <c r="AA687" s="83" t="s">
        <v>3298</v>
      </c>
    </row>
    <row r="688" spans="1:27" s="115" customFormat="1" ht="15" x14ac:dyDescent="0.25">
      <c r="A688" s="114" t="str">
        <f t="shared" si="126"/>
        <v>2014</v>
      </c>
      <c r="B688" s="114" t="str">
        <f t="shared" si="127"/>
        <v>239</v>
      </c>
      <c r="C688" s="114" t="str">
        <f t="shared" si="128"/>
        <v>1/1/2014</v>
      </c>
      <c r="D688" s="114">
        <f t="shared" si="129"/>
        <v>41640</v>
      </c>
      <c r="E688" s="114">
        <f t="shared" si="130"/>
        <v>41878</v>
      </c>
      <c r="F688" s="62">
        <f t="shared" si="131"/>
        <v>41878</v>
      </c>
      <c r="G688" s="62">
        <f t="shared" si="125"/>
        <v>41878</v>
      </c>
      <c r="H688" s="68" t="s">
        <v>3297</v>
      </c>
      <c r="I688" s="117"/>
      <c r="J688" s="69" t="s">
        <v>3062</v>
      </c>
      <c r="K688" s="68" t="s">
        <v>37</v>
      </c>
      <c r="L688" s="117"/>
      <c r="M688" s="117"/>
      <c r="N688" s="117"/>
      <c r="O688" s="117"/>
      <c r="P688" s="117"/>
      <c r="Q688" s="117"/>
      <c r="R688" s="117" t="s">
        <v>37</v>
      </c>
      <c r="S688" s="117"/>
      <c r="T688" s="117"/>
      <c r="U688" s="117"/>
      <c r="V688" s="117"/>
      <c r="W688" s="117"/>
      <c r="X688" s="68"/>
      <c r="Y688" s="117"/>
      <c r="Z688" s="117"/>
      <c r="AA688" s="83" t="s">
        <v>3063</v>
      </c>
    </row>
    <row r="689" spans="1:27" s="121" customFormat="1" ht="24" x14ac:dyDescent="0.25">
      <c r="A689" s="114" t="str">
        <f t="shared" si="126"/>
        <v>2014</v>
      </c>
      <c r="B689" s="114" t="str">
        <f t="shared" si="127"/>
        <v>244</v>
      </c>
      <c r="C689" s="114" t="str">
        <f t="shared" si="128"/>
        <v>1/1/2014</v>
      </c>
      <c r="D689" s="114">
        <f t="shared" si="129"/>
        <v>41640</v>
      </c>
      <c r="E689" s="114">
        <f t="shared" si="130"/>
        <v>41883</v>
      </c>
      <c r="F689" s="62">
        <f t="shared" si="131"/>
        <v>41883</v>
      </c>
      <c r="G689" s="62">
        <f t="shared" si="125"/>
        <v>41883</v>
      </c>
      <c r="H689" s="68" t="s">
        <v>3303</v>
      </c>
      <c r="I689" s="117" t="s">
        <v>3304</v>
      </c>
      <c r="J689" s="69" t="s">
        <v>1196</v>
      </c>
      <c r="K689" s="68" t="s">
        <v>37</v>
      </c>
      <c r="L689" s="117"/>
      <c r="M689" s="117"/>
      <c r="N689" s="117"/>
      <c r="O689" s="117"/>
      <c r="P689" s="117"/>
      <c r="Q689" s="117" t="s">
        <v>37</v>
      </c>
      <c r="R689" s="117"/>
      <c r="S689" s="117"/>
      <c r="T689" s="117"/>
      <c r="U689" s="117"/>
      <c r="V689" s="117" t="s">
        <v>37</v>
      </c>
      <c r="W689" s="117"/>
      <c r="X689" s="68"/>
      <c r="Y689" s="117"/>
      <c r="Z689" s="117"/>
      <c r="AA689" s="83" t="s">
        <v>3302</v>
      </c>
    </row>
    <row r="690" spans="1:27" s="121" customFormat="1" ht="15" x14ac:dyDescent="0.25">
      <c r="A690" s="169" t="str">
        <f t="shared" si="126"/>
        <v>2014</v>
      </c>
      <c r="B690" s="169" t="str">
        <f t="shared" si="127"/>
        <v>244</v>
      </c>
      <c r="C690" s="169" t="str">
        <f t="shared" si="128"/>
        <v>1/1/2014</v>
      </c>
      <c r="D690" s="169">
        <f t="shared" si="129"/>
        <v>41640</v>
      </c>
      <c r="E690" s="169">
        <f t="shared" si="130"/>
        <v>41883</v>
      </c>
      <c r="F690" s="169">
        <f t="shared" si="131"/>
        <v>41883</v>
      </c>
      <c r="G690" s="170">
        <f t="shared" si="125"/>
        <v>41883</v>
      </c>
      <c r="H690" s="169" t="s">
        <v>3227</v>
      </c>
      <c r="I690" s="169" t="s">
        <v>3228</v>
      </c>
      <c r="J690" s="171" t="s">
        <v>3404</v>
      </c>
      <c r="K690" s="169" t="s">
        <v>37</v>
      </c>
      <c r="L690" s="169"/>
      <c r="M690" s="169"/>
      <c r="N690" s="169"/>
      <c r="O690" s="169"/>
      <c r="P690" s="169"/>
      <c r="Q690" s="169" t="s">
        <v>37</v>
      </c>
      <c r="R690" s="169"/>
      <c r="S690" s="169"/>
      <c r="T690" s="169"/>
      <c r="U690" s="169"/>
      <c r="V690" s="169" t="s">
        <v>37</v>
      </c>
      <c r="W690" s="169"/>
      <c r="X690" s="169"/>
      <c r="Y690" s="169"/>
      <c r="Z690" s="169"/>
      <c r="AA690" s="172" t="s">
        <v>3225</v>
      </c>
    </row>
    <row r="691" spans="1:27" s="121" customFormat="1" ht="15" x14ac:dyDescent="0.25">
      <c r="A691" s="169" t="str">
        <f t="shared" si="126"/>
        <v>2014</v>
      </c>
      <c r="B691" s="169" t="str">
        <f t="shared" si="127"/>
        <v>245</v>
      </c>
      <c r="C691" s="169" t="str">
        <f t="shared" si="128"/>
        <v>1/1/2014</v>
      </c>
      <c r="D691" s="169">
        <f t="shared" si="129"/>
        <v>41640</v>
      </c>
      <c r="E691" s="169">
        <f t="shared" si="130"/>
        <v>41884</v>
      </c>
      <c r="F691" s="170">
        <f t="shared" si="131"/>
        <v>41884</v>
      </c>
      <c r="G691" s="170">
        <f t="shared" si="125"/>
        <v>41884</v>
      </c>
      <c r="H691" s="169" t="s">
        <v>3228</v>
      </c>
      <c r="I691" s="169" t="s">
        <v>3393</v>
      </c>
      <c r="J691" s="69" t="s">
        <v>3405</v>
      </c>
      <c r="K691" s="68" t="s">
        <v>37</v>
      </c>
      <c r="L691" s="169"/>
      <c r="M691" s="169"/>
      <c r="N691" s="169"/>
      <c r="O691" s="169"/>
      <c r="P691" s="169"/>
      <c r="Q691" s="169" t="s">
        <v>37</v>
      </c>
      <c r="R691" s="169"/>
      <c r="S691" s="169"/>
      <c r="T691" s="169"/>
      <c r="U691" s="169"/>
      <c r="V691" s="169"/>
      <c r="W691" s="169"/>
      <c r="X691" s="68"/>
      <c r="Y691" s="169"/>
      <c r="Z691" s="169"/>
      <c r="AA691" s="172" t="s">
        <v>3226</v>
      </c>
    </row>
    <row r="692" spans="1:27" s="121" customFormat="1" ht="15" x14ac:dyDescent="0.25">
      <c r="A692" s="114" t="s">
        <v>3305</v>
      </c>
      <c r="B692" s="114" t="str">
        <f t="shared" si="127"/>
        <v>245</v>
      </c>
      <c r="C692" s="114" t="str">
        <f t="shared" si="128"/>
        <v>1/1/2014-</v>
      </c>
      <c r="D692" s="114" t="e">
        <f t="shared" si="129"/>
        <v>#VALUE!</v>
      </c>
      <c r="E692" s="114" t="e">
        <f t="shared" si="130"/>
        <v>#VALUE!</v>
      </c>
      <c r="F692" s="62" t="e">
        <f t="shared" si="131"/>
        <v>#VALUE!</v>
      </c>
      <c r="G692" s="62">
        <f t="shared" si="125"/>
        <v>41884</v>
      </c>
      <c r="H692" s="68" t="s">
        <v>3306</v>
      </c>
      <c r="I692" s="117"/>
      <c r="J692" s="69" t="s">
        <v>3107</v>
      </c>
      <c r="K692" s="68" t="s">
        <v>37</v>
      </c>
      <c r="L692" s="117"/>
      <c r="M692" s="117"/>
      <c r="N692" s="117"/>
      <c r="O692" s="117"/>
      <c r="P692" s="117"/>
      <c r="Q692" s="117" t="s">
        <v>37</v>
      </c>
      <c r="R692" s="98"/>
      <c r="S692" s="117"/>
      <c r="T692" s="117"/>
      <c r="U692" s="117"/>
      <c r="V692" s="117"/>
      <c r="W692" s="117"/>
      <c r="X692" s="68"/>
      <c r="Y692" s="117"/>
      <c r="Z692" s="117"/>
      <c r="AA692" s="83" t="s">
        <v>3078</v>
      </c>
    </row>
    <row r="693" spans="1:27" s="121" customFormat="1" ht="15" x14ac:dyDescent="0.25">
      <c r="A693" s="114" t="str">
        <f>LEFT(H693,4)</f>
        <v>2014</v>
      </c>
      <c r="B693" s="114" t="str">
        <f t="shared" si="127"/>
        <v>247</v>
      </c>
      <c r="C693" s="114" t="str">
        <f t="shared" si="128"/>
        <v>1/1/2014</v>
      </c>
      <c r="D693" s="114">
        <f t="shared" si="129"/>
        <v>41640</v>
      </c>
      <c r="E693" s="114">
        <f t="shared" si="130"/>
        <v>41886</v>
      </c>
      <c r="F693" s="62">
        <f t="shared" si="131"/>
        <v>41886</v>
      </c>
      <c r="G693" s="62">
        <f t="shared" si="125"/>
        <v>41886</v>
      </c>
      <c r="H693" s="66" t="s">
        <v>3307</v>
      </c>
      <c r="I693" s="114" t="s">
        <v>3308</v>
      </c>
      <c r="J693" s="64" t="s">
        <v>2295</v>
      </c>
      <c r="K693" s="116"/>
      <c r="L693" s="114"/>
      <c r="M693" s="114"/>
      <c r="N693" s="114" t="s">
        <v>37</v>
      </c>
      <c r="O693" s="114"/>
      <c r="P693" s="114"/>
      <c r="Q693" s="114" t="s">
        <v>37</v>
      </c>
      <c r="R693" s="114"/>
      <c r="S693" s="114"/>
      <c r="T693" s="114"/>
      <c r="U693" s="114"/>
      <c r="V693" s="114" t="s">
        <v>37</v>
      </c>
      <c r="W693" s="114"/>
      <c r="X693" s="116"/>
      <c r="Y693" s="114" t="s">
        <v>37</v>
      </c>
      <c r="Z693" s="114"/>
      <c r="AA693" s="67" t="s">
        <v>513</v>
      </c>
    </row>
    <row r="694" spans="1:27" s="121" customFormat="1" ht="24" x14ac:dyDescent="0.25">
      <c r="A694" s="114" t="s">
        <v>3305</v>
      </c>
      <c r="B694" s="114" t="str">
        <f t="shared" si="127"/>
        <v>253</v>
      </c>
      <c r="C694" s="114" t="str">
        <f t="shared" si="128"/>
        <v>1/1/2014-</v>
      </c>
      <c r="D694" s="114" t="e">
        <f t="shared" si="129"/>
        <v>#VALUE!</v>
      </c>
      <c r="E694" s="114" t="e">
        <f t="shared" si="130"/>
        <v>#VALUE!</v>
      </c>
      <c r="F694" s="62" t="e">
        <f t="shared" si="131"/>
        <v>#VALUE!</v>
      </c>
      <c r="G694" s="62">
        <f t="shared" si="125"/>
        <v>41892</v>
      </c>
      <c r="H694" s="68" t="s">
        <v>3309</v>
      </c>
      <c r="I694" s="117"/>
      <c r="J694" s="69" t="s">
        <v>3310</v>
      </c>
      <c r="K694" s="68" t="s">
        <v>37</v>
      </c>
      <c r="L694" s="117"/>
      <c r="M694" s="117"/>
      <c r="N694" s="117"/>
      <c r="O694" s="117"/>
      <c r="P694" s="117"/>
      <c r="Q694" s="117" t="s">
        <v>37</v>
      </c>
      <c r="R694" s="98"/>
      <c r="S694" s="117"/>
      <c r="T694" s="117"/>
      <c r="U694" s="117"/>
      <c r="V694" s="117"/>
      <c r="W694" s="117"/>
      <c r="X694" s="68"/>
      <c r="Y694" s="117"/>
      <c r="Z694" s="117"/>
      <c r="AA694" s="83" t="s">
        <v>3311</v>
      </c>
    </row>
    <row r="695" spans="1:27" s="121" customFormat="1" ht="15" x14ac:dyDescent="0.25">
      <c r="A695" s="114" t="str">
        <f t="shared" ref="A695:A705" si="132">LEFT(H695,4)</f>
        <v>2014</v>
      </c>
      <c r="B695" s="114" t="str">
        <f t="shared" si="127"/>
        <v>258</v>
      </c>
      <c r="C695" s="114" t="str">
        <f t="shared" si="128"/>
        <v>1/1/2014</v>
      </c>
      <c r="D695" s="114">
        <f t="shared" si="129"/>
        <v>41640</v>
      </c>
      <c r="E695" s="114">
        <f t="shared" si="130"/>
        <v>41897</v>
      </c>
      <c r="F695" s="62">
        <f t="shared" si="131"/>
        <v>41897</v>
      </c>
      <c r="G695" s="62">
        <f t="shared" si="125"/>
        <v>41897</v>
      </c>
      <c r="H695" s="68" t="s">
        <v>3338</v>
      </c>
      <c r="I695" s="117"/>
      <c r="J695" s="69" t="s">
        <v>3112</v>
      </c>
      <c r="K695" s="68" t="s">
        <v>37</v>
      </c>
      <c r="L695" s="117"/>
      <c r="M695" s="117"/>
      <c r="N695" s="117"/>
      <c r="O695" s="117"/>
      <c r="P695" s="117"/>
      <c r="Q695" s="117"/>
      <c r="R695" s="117"/>
      <c r="S695" s="117"/>
      <c r="T695" s="117"/>
      <c r="U695" s="117"/>
      <c r="V695" s="117"/>
      <c r="W695" s="117"/>
      <c r="X695" s="68"/>
      <c r="Y695" s="117"/>
      <c r="Z695" s="117"/>
      <c r="AA695" s="88" t="s">
        <v>3344</v>
      </c>
    </row>
    <row r="696" spans="1:27" s="121" customFormat="1" ht="15" x14ac:dyDescent="0.25">
      <c r="A696" s="114" t="str">
        <f t="shared" si="132"/>
        <v>2014</v>
      </c>
      <c r="B696" s="114" t="str">
        <f t="shared" si="127"/>
        <v>258</v>
      </c>
      <c r="C696" s="114" t="str">
        <f t="shared" si="128"/>
        <v>1/1/2014</v>
      </c>
      <c r="D696" s="114">
        <f t="shared" si="129"/>
        <v>41640</v>
      </c>
      <c r="E696" s="114">
        <f t="shared" si="130"/>
        <v>41897</v>
      </c>
      <c r="F696" s="62">
        <f t="shared" si="131"/>
        <v>41897</v>
      </c>
      <c r="G696" s="62">
        <f t="shared" si="125"/>
        <v>41897</v>
      </c>
      <c r="H696" s="68" t="s">
        <v>3338</v>
      </c>
      <c r="I696" s="117"/>
      <c r="J696" s="69" t="s">
        <v>3339</v>
      </c>
      <c r="K696" s="68" t="s">
        <v>37</v>
      </c>
      <c r="L696" s="117"/>
      <c r="M696" s="117"/>
      <c r="N696" s="117"/>
      <c r="O696" s="117"/>
      <c r="P696" s="117"/>
      <c r="Q696" s="117"/>
      <c r="R696" s="117"/>
      <c r="S696" s="117"/>
      <c r="T696" s="117"/>
      <c r="U696" s="117"/>
      <c r="V696" s="117"/>
      <c r="W696" s="117"/>
      <c r="X696" s="68"/>
      <c r="Y696" s="117"/>
      <c r="Z696" s="117"/>
      <c r="AA696" s="88" t="s">
        <v>3346</v>
      </c>
    </row>
    <row r="697" spans="1:27" s="121" customFormat="1" ht="15" x14ac:dyDescent="0.25">
      <c r="A697" s="114" t="str">
        <f t="shared" si="132"/>
        <v>2014</v>
      </c>
      <c r="B697" s="114" t="str">
        <f t="shared" si="127"/>
        <v>258</v>
      </c>
      <c r="C697" s="114" t="str">
        <f t="shared" si="128"/>
        <v>1/1/2014</v>
      </c>
      <c r="D697" s="114">
        <f t="shared" si="129"/>
        <v>41640</v>
      </c>
      <c r="E697" s="114">
        <f t="shared" si="130"/>
        <v>41897</v>
      </c>
      <c r="F697" s="62">
        <f t="shared" si="131"/>
        <v>41897</v>
      </c>
      <c r="G697" s="62">
        <f t="shared" si="125"/>
        <v>41897</v>
      </c>
      <c r="H697" s="68" t="s">
        <v>3343</v>
      </c>
      <c r="I697" s="117"/>
      <c r="J697" s="69" t="s">
        <v>3114</v>
      </c>
      <c r="K697" s="68" t="s">
        <v>37</v>
      </c>
      <c r="L697" s="117"/>
      <c r="M697" s="117"/>
      <c r="N697" s="117"/>
      <c r="O697" s="117"/>
      <c r="P697" s="117" t="s">
        <v>37</v>
      </c>
      <c r="Q697" s="117"/>
      <c r="R697" s="117"/>
      <c r="S697" s="117"/>
      <c r="T697" s="117"/>
      <c r="U697" s="117"/>
      <c r="V697" s="117"/>
      <c r="W697" s="117"/>
      <c r="X697" s="68"/>
      <c r="Y697" s="117"/>
      <c r="Z697" s="117"/>
      <c r="AA697" s="88" t="s">
        <v>3115</v>
      </c>
    </row>
    <row r="698" spans="1:27" s="121" customFormat="1" ht="15" x14ac:dyDescent="0.25">
      <c r="A698" s="114" t="str">
        <f t="shared" si="132"/>
        <v>2014</v>
      </c>
      <c r="B698" s="114" t="str">
        <f t="shared" si="127"/>
        <v>259</v>
      </c>
      <c r="C698" s="114" t="str">
        <f t="shared" si="128"/>
        <v>1/1/2014</v>
      </c>
      <c r="D698" s="114">
        <f t="shared" si="129"/>
        <v>41640</v>
      </c>
      <c r="E698" s="114">
        <f t="shared" si="130"/>
        <v>41898</v>
      </c>
      <c r="F698" s="62">
        <f t="shared" si="131"/>
        <v>41898</v>
      </c>
      <c r="G698" s="62">
        <f t="shared" si="125"/>
        <v>41898</v>
      </c>
      <c r="H698" s="68" t="s">
        <v>3340</v>
      </c>
      <c r="I698" s="117"/>
      <c r="J698" s="69" t="s">
        <v>3341</v>
      </c>
      <c r="K698" s="68" t="s">
        <v>37</v>
      </c>
      <c r="L698" s="117"/>
      <c r="M698" s="117"/>
      <c r="N698" s="117"/>
      <c r="O698" s="117"/>
      <c r="P698" s="117"/>
      <c r="Q698" s="117"/>
      <c r="R698" s="117"/>
      <c r="S698" s="117"/>
      <c r="T698" s="117"/>
      <c r="U698" s="117"/>
      <c r="V698" s="117"/>
      <c r="W698" s="117"/>
      <c r="X698" s="68"/>
      <c r="Y698" s="117"/>
      <c r="Z698" s="117"/>
      <c r="AA698" s="83" t="s">
        <v>3345</v>
      </c>
    </row>
    <row r="699" spans="1:27" s="115" customFormat="1" ht="24" x14ac:dyDescent="0.25">
      <c r="A699" s="114" t="str">
        <f t="shared" si="132"/>
        <v>2014</v>
      </c>
      <c r="B699" s="114" t="str">
        <f t="shared" si="127"/>
        <v>262</v>
      </c>
      <c r="C699" s="114" t="str">
        <f t="shared" si="128"/>
        <v>1/1/2014</v>
      </c>
      <c r="D699" s="114">
        <f t="shared" si="129"/>
        <v>41640</v>
      </c>
      <c r="E699" s="114">
        <f t="shared" si="130"/>
        <v>41901</v>
      </c>
      <c r="F699" s="62">
        <f t="shared" si="131"/>
        <v>41901</v>
      </c>
      <c r="G699" s="62">
        <f t="shared" si="125"/>
        <v>41901</v>
      </c>
      <c r="H699" s="68" t="s">
        <v>3347</v>
      </c>
      <c r="I699" s="117"/>
      <c r="J699" s="69" t="s">
        <v>3348</v>
      </c>
      <c r="K699" s="68" t="s">
        <v>37</v>
      </c>
      <c r="L699" s="117"/>
      <c r="M699" s="117"/>
      <c r="N699" s="117"/>
      <c r="O699" s="117"/>
      <c r="P699" s="117" t="s">
        <v>37</v>
      </c>
      <c r="Q699" s="117"/>
      <c r="R699" s="117"/>
      <c r="S699" s="117"/>
      <c r="T699" s="117"/>
      <c r="U699" s="117"/>
      <c r="V699" s="117"/>
      <c r="W699" s="117"/>
      <c r="X699" s="68"/>
      <c r="Y699" s="117"/>
      <c r="Z699" s="117"/>
      <c r="AA699" s="83" t="s">
        <v>3349</v>
      </c>
    </row>
    <row r="700" spans="1:27" s="173" customFormat="1" ht="15" x14ac:dyDescent="0.25">
      <c r="A700" s="114" t="str">
        <f t="shared" si="132"/>
        <v>2014</v>
      </c>
      <c r="B700" s="114" t="str">
        <f t="shared" si="127"/>
        <v>270</v>
      </c>
      <c r="C700" s="114" t="str">
        <f t="shared" si="128"/>
        <v>1/1/2014</v>
      </c>
      <c r="D700" s="114">
        <f t="shared" si="129"/>
        <v>41640</v>
      </c>
      <c r="E700" s="114">
        <f t="shared" si="130"/>
        <v>41909</v>
      </c>
      <c r="F700" s="62">
        <f t="shared" si="131"/>
        <v>41909</v>
      </c>
      <c r="G700" s="62">
        <f t="shared" si="125"/>
        <v>41909</v>
      </c>
      <c r="H700" s="68" t="s">
        <v>3385</v>
      </c>
      <c r="I700" s="117"/>
      <c r="J700" s="69" t="s">
        <v>3240</v>
      </c>
      <c r="K700" s="68"/>
      <c r="L700" s="117" t="s">
        <v>37</v>
      </c>
      <c r="M700" s="117"/>
      <c r="N700" s="117"/>
      <c r="O700" s="117"/>
      <c r="P700" s="117"/>
      <c r="Q700" s="117"/>
      <c r="R700" s="117"/>
      <c r="S700" s="117"/>
      <c r="T700" s="117"/>
      <c r="U700" s="117"/>
      <c r="V700" s="117"/>
      <c r="W700" s="117"/>
      <c r="X700" s="68"/>
      <c r="Y700" s="117"/>
      <c r="Z700" s="117"/>
      <c r="AA700" s="86" t="s">
        <v>3253</v>
      </c>
    </row>
    <row r="701" spans="1:27" s="173" customFormat="1" ht="15" x14ac:dyDescent="0.25">
      <c r="A701" s="114" t="str">
        <f t="shared" si="132"/>
        <v>2014</v>
      </c>
      <c r="B701" s="114" t="str">
        <f t="shared" si="127"/>
        <v>270</v>
      </c>
      <c r="C701" s="114" t="str">
        <f t="shared" si="128"/>
        <v>1/1/2014</v>
      </c>
      <c r="D701" s="114">
        <f t="shared" si="129"/>
        <v>41640</v>
      </c>
      <c r="E701" s="114">
        <f t="shared" si="130"/>
        <v>41909</v>
      </c>
      <c r="F701" s="62">
        <f t="shared" si="131"/>
        <v>41909</v>
      </c>
      <c r="G701" s="62">
        <f t="shared" si="125"/>
        <v>41909</v>
      </c>
      <c r="H701" s="68" t="s">
        <v>3385</v>
      </c>
      <c r="I701" s="117"/>
      <c r="J701" s="65" t="s">
        <v>3241</v>
      </c>
      <c r="K701" s="114"/>
      <c r="L701" s="114" t="s">
        <v>37</v>
      </c>
      <c r="M701" s="114"/>
      <c r="N701" s="114"/>
      <c r="O701" s="114"/>
      <c r="P701" s="114"/>
      <c r="Q701" s="114"/>
      <c r="R701" s="114"/>
      <c r="S701" s="114"/>
      <c r="T701" s="114"/>
      <c r="U701" s="114"/>
      <c r="V701" s="114"/>
      <c r="W701" s="114"/>
      <c r="X701" s="114"/>
      <c r="Y701" s="114"/>
      <c r="Z701" s="114"/>
      <c r="AA701" s="86" t="s">
        <v>3253</v>
      </c>
    </row>
    <row r="702" spans="1:27" s="173" customFormat="1" ht="15" x14ac:dyDescent="0.25">
      <c r="A702" s="114" t="str">
        <f t="shared" si="132"/>
        <v>2014</v>
      </c>
      <c r="B702" s="114" t="str">
        <f t="shared" si="127"/>
        <v>270</v>
      </c>
      <c r="C702" s="114" t="str">
        <f t="shared" si="128"/>
        <v>1/1/2014</v>
      </c>
      <c r="D702" s="114">
        <f t="shared" si="129"/>
        <v>41640</v>
      </c>
      <c r="E702" s="114">
        <f t="shared" si="130"/>
        <v>41909</v>
      </c>
      <c r="F702" s="62">
        <f t="shared" si="131"/>
        <v>41909</v>
      </c>
      <c r="G702" s="62">
        <f t="shared" si="125"/>
        <v>41909</v>
      </c>
      <c r="H702" s="68" t="s">
        <v>3385</v>
      </c>
      <c r="I702" s="117"/>
      <c r="J702" s="65" t="s">
        <v>3244</v>
      </c>
      <c r="K702" s="114"/>
      <c r="L702" s="114" t="s">
        <v>37</v>
      </c>
      <c r="M702" s="114"/>
      <c r="N702" s="114"/>
      <c r="O702" s="114"/>
      <c r="P702" s="114"/>
      <c r="Q702" s="114"/>
      <c r="R702" s="114"/>
      <c r="S702" s="114"/>
      <c r="T702" s="114"/>
      <c r="U702" s="114"/>
      <c r="V702" s="114" t="s">
        <v>37</v>
      </c>
      <c r="W702" s="114"/>
      <c r="X702" s="114"/>
      <c r="Y702" s="114"/>
      <c r="Z702" s="114"/>
      <c r="AA702" s="86" t="s">
        <v>3253</v>
      </c>
    </row>
    <row r="703" spans="1:27" s="173" customFormat="1" ht="15" x14ac:dyDescent="0.25">
      <c r="A703" s="114" t="str">
        <f t="shared" si="132"/>
        <v>2014</v>
      </c>
      <c r="B703" s="114" t="str">
        <f t="shared" si="127"/>
        <v>270</v>
      </c>
      <c r="C703" s="114" t="str">
        <f t="shared" si="128"/>
        <v>1/1/2014</v>
      </c>
      <c r="D703" s="114">
        <f t="shared" si="129"/>
        <v>41640</v>
      </c>
      <c r="E703" s="114">
        <f t="shared" si="130"/>
        <v>41909</v>
      </c>
      <c r="F703" s="62">
        <f t="shared" si="131"/>
        <v>41909</v>
      </c>
      <c r="G703" s="62">
        <f t="shared" si="125"/>
        <v>41909</v>
      </c>
      <c r="H703" s="68" t="s">
        <v>3385</v>
      </c>
      <c r="I703" s="117"/>
      <c r="J703" s="69" t="s">
        <v>2072</v>
      </c>
      <c r="K703" s="68"/>
      <c r="L703" s="117"/>
      <c r="M703" s="117" t="s">
        <v>37</v>
      </c>
      <c r="N703" s="117"/>
      <c r="O703" s="117"/>
      <c r="P703" s="117"/>
      <c r="Q703" s="117"/>
      <c r="R703" s="117"/>
      <c r="S703" s="117"/>
      <c r="T703" s="117"/>
      <c r="U703" s="117"/>
      <c r="V703" s="117" t="s">
        <v>37</v>
      </c>
      <c r="W703" s="117"/>
      <c r="X703" s="68"/>
      <c r="Y703" s="117"/>
      <c r="Z703" s="117"/>
      <c r="AA703" s="86" t="s">
        <v>3253</v>
      </c>
    </row>
    <row r="704" spans="1:27" s="173" customFormat="1" ht="15" x14ac:dyDescent="0.25">
      <c r="A704" s="114" t="str">
        <f t="shared" si="132"/>
        <v>2014</v>
      </c>
      <c r="B704" s="114" t="str">
        <f t="shared" si="127"/>
        <v>270</v>
      </c>
      <c r="C704" s="114" t="str">
        <f t="shared" si="128"/>
        <v>1/1/2014</v>
      </c>
      <c r="D704" s="114">
        <f t="shared" si="129"/>
        <v>41640</v>
      </c>
      <c r="E704" s="114">
        <f t="shared" si="130"/>
        <v>41909</v>
      </c>
      <c r="F704" s="62">
        <f t="shared" si="131"/>
        <v>41909</v>
      </c>
      <c r="G704" s="62">
        <f t="shared" si="125"/>
        <v>41909</v>
      </c>
      <c r="H704" s="68" t="s">
        <v>3386</v>
      </c>
      <c r="I704" s="117"/>
      <c r="J704" s="69" t="s">
        <v>3248</v>
      </c>
      <c r="K704" s="68"/>
      <c r="L704" s="117"/>
      <c r="M704" s="117"/>
      <c r="N704" s="117" t="s">
        <v>37</v>
      </c>
      <c r="O704" s="117"/>
      <c r="P704" s="117"/>
      <c r="Q704" s="117"/>
      <c r="R704" s="117"/>
      <c r="S704" s="117"/>
      <c r="T704" s="117"/>
      <c r="U704" s="117"/>
      <c r="V704" s="117" t="s">
        <v>37</v>
      </c>
      <c r="W704" s="117"/>
      <c r="X704" s="68"/>
      <c r="Y704" s="117"/>
      <c r="Z704" s="117"/>
      <c r="AA704" s="86" t="s">
        <v>3253</v>
      </c>
    </row>
    <row r="705" spans="1:27" s="173" customFormat="1" ht="15" x14ac:dyDescent="0.25">
      <c r="A705" s="114" t="str">
        <f t="shared" si="132"/>
        <v>2014</v>
      </c>
      <c r="B705" s="114" t="str">
        <f t="shared" si="127"/>
        <v>270</v>
      </c>
      <c r="C705" s="114" t="str">
        <f t="shared" si="128"/>
        <v>1/1/2014</v>
      </c>
      <c r="D705" s="114">
        <f t="shared" si="129"/>
        <v>41640</v>
      </c>
      <c r="E705" s="114">
        <f t="shared" si="130"/>
        <v>41909</v>
      </c>
      <c r="F705" s="62">
        <f t="shared" si="131"/>
        <v>41909</v>
      </c>
      <c r="G705" s="62">
        <f t="shared" si="125"/>
        <v>41909</v>
      </c>
      <c r="H705" s="87" t="s">
        <v>3387</v>
      </c>
      <c r="I705" s="117"/>
      <c r="J705" s="69" t="s">
        <v>443</v>
      </c>
      <c r="K705" s="68" t="s">
        <v>37</v>
      </c>
      <c r="L705" s="117"/>
      <c r="M705" s="117"/>
      <c r="N705" s="117"/>
      <c r="O705" s="117"/>
      <c r="P705" s="117"/>
      <c r="Q705" s="117"/>
      <c r="R705" s="117"/>
      <c r="S705" s="117"/>
      <c r="T705" s="117"/>
      <c r="U705" s="117"/>
      <c r="V705" s="117"/>
      <c r="W705" s="117"/>
      <c r="X705" s="68"/>
      <c r="Y705" s="117"/>
      <c r="Z705" s="117"/>
      <c r="AA705" s="88" t="s">
        <v>3322</v>
      </c>
    </row>
    <row r="706" spans="1:27" s="173" customFormat="1" ht="15" x14ac:dyDescent="0.25">
      <c r="A706" s="114" t="s">
        <v>3305</v>
      </c>
      <c r="B706" s="114" t="str">
        <f t="shared" si="127"/>
        <v>270</v>
      </c>
      <c r="C706" s="114" t="str">
        <f t="shared" si="128"/>
        <v>1/1/2014-</v>
      </c>
      <c r="D706" s="114" t="e">
        <f t="shared" si="129"/>
        <v>#VALUE!</v>
      </c>
      <c r="E706" s="114" t="e">
        <f t="shared" si="130"/>
        <v>#VALUE!</v>
      </c>
      <c r="F706" s="62" t="e">
        <f t="shared" si="131"/>
        <v>#VALUE!</v>
      </c>
      <c r="G706" s="62">
        <f t="shared" si="125"/>
        <v>41909</v>
      </c>
      <c r="H706" s="68" t="s">
        <v>3389</v>
      </c>
      <c r="I706" s="117"/>
      <c r="J706" s="69" t="s">
        <v>3388</v>
      </c>
      <c r="K706" s="68" t="s">
        <v>37</v>
      </c>
      <c r="L706" s="117"/>
      <c r="M706" s="117"/>
      <c r="N706" s="117"/>
      <c r="O706" s="117"/>
      <c r="P706" s="117"/>
      <c r="Q706" s="117" t="s">
        <v>37</v>
      </c>
      <c r="R706" s="98"/>
      <c r="S706" s="117"/>
      <c r="T706" s="117"/>
      <c r="U706" s="117"/>
      <c r="V706" s="117"/>
      <c r="W706" s="117"/>
      <c r="X706" s="68"/>
      <c r="Y706" s="117"/>
      <c r="Z706" s="117"/>
      <c r="AA706" s="83" t="s">
        <v>3390</v>
      </c>
    </row>
    <row r="707" spans="1:27" s="173" customFormat="1" ht="15" x14ac:dyDescent="0.25">
      <c r="A707" s="114" t="str">
        <f>LEFT(H707,4)</f>
        <v>2014</v>
      </c>
      <c r="B707" s="114" t="str">
        <f t="shared" si="127"/>
        <v>271</v>
      </c>
      <c r="C707" s="114" t="str">
        <f t="shared" si="128"/>
        <v>1/1/2014</v>
      </c>
      <c r="D707" s="114">
        <f t="shared" si="129"/>
        <v>41640</v>
      </c>
      <c r="E707" s="114">
        <f t="shared" si="130"/>
        <v>41910</v>
      </c>
      <c r="F707" s="62">
        <f t="shared" si="131"/>
        <v>41910</v>
      </c>
      <c r="G707" s="62">
        <f t="shared" si="125"/>
        <v>41910</v>
      </c>
      <c r="H707" s="68" t="s">
        <v>3391</v>
      </c>
      <c r="I707" s="117"/>
      <c r="J707" s="69" t="s">
        <v>3291</v>
      </c>
      <c r="K707" s="68" t="s">
        <v>37</v>
      </c>
      <c r="L707" s="117"/>
      <c r="M707" s="117"/>
      <c r="N707" s="117"/>
      <c r="O707" s="117"/>
      <c r="P707" s="117"/>
      <c r="Q707" s="117"/>
      <c r="R707" s="117"/>
      <c r="S707" s="117"/>
      <c r="T707" s="117" t="s">
        <v>37</v>
      </c>
      <c r="U707" s="117"/>
      <c r="V707" s="117"/>
      <c r="W707" s="117"/>
      <c r="X707" s="68"/>
      <c r="Y707" s="117"/>
      <c r="Z707" s="117"/>
      <c r="AA707" s="83" t="s">
        <v>3392</v>
      </c>
    </row>
    <row r="708" spans="1:27" s="173" customFormat="1" ht="15" x14ac:dyDescent="0.25">
      <c r="A708" s="169" t="str">
        <f>LEFT(H708,4)</f>
        <v>2014</v>
      </c>
      <c r="B708" s="169" t="str">
        <f t="shared" si="127"/>
        <v>271</v>
      </c>
      <c r="C708" s="169" t="str">
        <f t="shared" si="128"/>
        <v>1/1/2014</v>
      </c>
      <c r="D708" s="169">
        <f t="shared" si="129"/>
        <v>41640</v>
      </c>
      <c r="E708" s="169">
        <f t="shared" si="130"/>
        <v>41910</v>
      </c>
      <c r="F708" s="169">
        <f t="shared" si="131"/>
        <v>41910</v>
      </c>
      <c r="G708" s="170">
        <f t="shared" si="125"/>
        <v>41910</v>
      </c>
      <c r="H708" s="169" t="s">
        <v>3393</v>
      </c>
      <c r="I708" s="169" t="s">
        <v>3395</v>
      </c>
      <c r="J708" s="171" t="s">
        <v>3406</v>
      </c>
      <c r="K708" s="169" t="s">
        <v>37</v>
      </c>
      <c r="L708" s="169"/>
      <c r="M708" s="169"/>
      <c r="N708" s="169"/>
      <c r="O708" s="169"/>
      <c r="P708" s="169"/>
      <c r="Q708" s="169" t="s">
        <v>37</v>
      </c>
      <c r="R708" s="169"/>
      <c r="S708" s="169"/>
      <c r="T708" s="169"/>
      <c r="U708" s="169"/>
      <c r="V708" s="169"/>
      <c r="W708" s="169"/>
      <c r="X708" s="169"/>
      <c r="Y708" s="169"/>
      <c r="Z708" s="169"/>
      <c r="AA708" s="172" t="s">
        <v>2826</v>
      </c>
    </row>
    <row r="709" spans="1:27" s="173" customFormat="1" ht="15" x14ac:dyDescent="0.25">
      <c r="A709" s="169" t="s">
        <v>3305</v>
      </c>
      <c r="B709" s="169" t="str">
        <f t="shared" si="127"/>
        <v>271</v>
      </c>
      <c r="C709" s="169" t="str">
        <f t="shared" si="128"/>
        <v>1/1/2014-</v>
      </c>
      <c r="D709" s="169" t="e">
        <f t="shared" si="129"/>
        <v>#VALUE!</v>
      </c>
      <c r="E709" s="169" t="e">
        <f t="shared" si="130"/>
        <v>#VALUE!</v>
      </c>
      <c r="F709" s="170" t="e">
        <f t="shared" si="131"/>
        <v>#VALUE!</v>
      </c>
      <c r="G709" s="170">
        <f t="shared" si="125"/>
        <v>41910</v>
      </c>
      <c r="H709" s="169" t="s">
        <v>3394</v>
      </c>
      <c r="I709" s="169" t="s">
        <v>3396</v>
      </c>
      <c r="J709" s="69" t="s">
        <v>3007</v>
      </c>
      <c r="K709" s="68" t="s">
        <v>37</v>
      </c>
      <c r="L709" s="169"/>
      <c r="M709" s="169"/>
      <c r="N709" s="169"/>
      <c r="O709" s="169"/>
      <c r="P709" s="169" t="s">
        <v>37</v>
      </c>
      <c r="Q709" s="169" t="s">
        <v>37</v>
      </c>
      <c r="R709" s="169"/>
      <c r="S709" s="169" t="s">
        <v>37</v>
      </c>
      <c r="T709" s="169"/>
      <c r="U709" s="169"/>
      <c r="V709" s="169"/>
      <c r="W709" s="169"/>
      <c r="X709" s="68"/>
      <c r="Y709" s="169" t="s">
        <v>37</v>
      </c>
      <c r="Z709" s="169"/>
      <c r="AA709" s="83" t="s">
        <v>3397</v>
      </c>
    </row>
    <row r="710" spans="1:27" s="173" customFormat="1" ht="15" x14ac:dyDescent="0.25">
      <c r="A710" s="169" t="str">
        <f>LEFT(H710,4)</f>
        <v>2014</v>
      </c>
      <c r="B710" s="169" t="str">
        <f t="shared" si="127"/>
        <v>271</v>
      </c>
      <c r="C710" s="169" t="str">
        <f t="shared" si="128"/>
        <v>1/1/2014</v>
      </c>
      <c r="D710" s="169">
        <f t="shared" si="129"/>
        <v>41640</v>
      </c>
      <c r="E710" s="169">
        <f t="shared" si="130"/>
        <v>41910</v>
      </c>
      <c r="F710" s="170">
        <f t="shared" si="131"/>
        <v>41910</v>
      </c>
      <c r="G710" s="170">
        <f t="shared" si="125"/>
        <v>41910</v>
      </c>
      <c r="H710" s="169" t="s">
        <v>3395</v>
      </c>
      <c r="I710" s="169" t="s">
        <v>3402</v>
      </c>
      <c r="J710" s="69" t="s">
        <v>3407</v>
      </c>
      <c r="K710" s="68" t="s">
        <v>37</v>
      </c>
      <c r="L710" s="169"/>
      <c r="M710" s="169"/>
      <c r="N710" s="169"/>
      <c r="O710" s="169"/>
      <c r="P710" s="169"/>
      <c r="Q710" s="169" t="s">
        <v>37</v>
      </c>
      <c r="R710" s="169"/>
      <c r="S710" s="169"/>
      <c r="T710" s="169"/>
      <c r="U710" s="169"/>
      <c r="V710" s="169"/>
      <c r="W710" s="169"/>
      <c r="X710" s="68"/>
      <c r="Y710" s="169"/>
      <c r="Z710" s="169"/>
      <c r="AA710" s="172" t="s">
        <v>2827</v>
      </c>
    </row>
    <row r="711" spans="1:27" s="173" customFormat="1" ht="36" x14ac:dyDescent="0.25">
      <c r="A711" s="114" t="str">
        <f>LEFT(H711,4)</f>
        <v>2014</v>
      </c>
      <c r="B711" s="114" t="str">
        <f t="shared" si="127"/>
        <v>271</v>
      </c>
      <c r="C711" s="114" t="str">
        <f t="shared" si="128"/>
        <v>1/1/2014</v>
      </c>
      <c r="D711" s="114">
        <f t="shared" si="129"/>
        <v>41640</v>
      </c>
      <c r="E711" s="114">
        <f t="shared" si="130"/>
        <v>41910</v>
      </c>
      <c r="F711" s="62">
        <f t="shared" si="131"/>
        <v>41910</v>
      </c>
      <c r="G711" s="62">
        <f t="shared" si="125"/>
        <v>41910</v>
      </c>
      <c r="H711" s="68" t="s">
        <v>3398</v>
      </c>
      <c r="I711" s="117" t="s">
        <v>3400</v>
      </c>
      <c r="J711" s="69" t="s">
        <v>1197</v>
      </c>
      <c r="K711" s="68" t="s">
        <v>37</v>
      </c>
      <c r="L711" s="117"/>
      <c r="M711" s="117"/>
      <c r="N711" s="117"/>
      <c r="O711" s="117"/>
      <c r="P711" s="117"/>
      <c r="Q711" s="117" t="s">
        <v>37</v>
      </c>
      <c r="R711" s="117"/>
      <c r="S711" s="117"/>
      <c r="T711" s="117"/>
      <c r="U711" s="117"/>
      <c r="V711" s="117" t="s">
        <v>37</v>
      </c>
      <c r="W711" s="117"/>
      <c r="X711" s="68"/>
      <c r="Y711" s="117" t="s">
        <v>37</v>
      </c>
      <c r="Z711" s="117" t="s">
        <v>37</v>
      </c>
      <c r="AA711" s="83" t="s">
        <v>3401</v>
      </c>
    </row>
    <row r="712" spans="1:27" s="173" customFormat="1" ht="15" x14ac:dyDescent="0.25">
      <c r="A712" s="169" t="str">
        <f>LEFT(H712,4)</f>
        <v>2014</v>
      </c>
      <c r="B712" s="169" t="str">
        <f t="shared" si="127"/>
        <v>271</v>
      </c>
      <c r="C712" s="169" t="str">
        <f t="shared" si="128"/>
        <v>1/1/2014</v>
      </c>
      <c r="D712" s="169">
        <f t="shared" si="129"/>
        <v>41640</v>
      </c>
      <c r="E712" s="169">
        <f t="shared" si="130"/>
        <v>41910</v>
      </c>
      <c r="F712" s="170">
        <f t="shared" si="131"/>
        <v>41910</v>
      </c>
      <c r="G712" s="170">
        <f t="shared" si="125"/>
        <v>41910</v>
      </c>
      <c r="H712" s="169" t="s">
        <v>3398</v>
      </c>
      <c r="I712" s="169"/>
      <c r="J712" s="171" t="s">
        <v>3252</v>
      </c>
      <c r="K712" s="169" t="s">
        <v>37</v>
      </c>
      <c r="L712" s="169" t="s">
        <v>37</v>
      </c>
      <c r="M712" s="169" t="s">
        <v>37</v>
      </c>
      <c r="N712" s="169" t="s">
        <v>37</v>
      </c>
      <c r="O712" s="169" t="s">
        <v>37</v>
      </c>
      <c r="P712" s="169" t="s">
        <v>37</v>
      </c>
      <c r="Q712" s="169" t="s">
        <v>37</v>
      </c>
      <c r="R712" s="169" t="s">
        <v>37</v>
      </c>
      <c r="S712" s="169"/>
      <c r="T712" s="169" t="s">
        <v>37</v>
      </c>
      <c r="U712" s="169" t="s">
        <v>37</v>
      </c>
      <c r="V712" s="169" t="s">
        <v>37</v>
      </c>
      <c r="W712" s="169"/>
      <c r="X712" s="169"/>
      <c r="Y712" s="169" t="s">
        <v>37</v>
      </c>
      <c r="Z712" s="169" t="s">
        <v>37</v>
      </c>
      <c r="AA712" s="171" t="s">
        <v>3399</v>
      </c>
    </row>
    <row r="713" spans="1:27" s="173" customFormat="1" ht="15" x14ac:dyDescent="0.25">
      <c r="A713" s="169"/>
      <c r="B713" s="169"/>
      <c r="C713" s="169"/>
      <c r="D713" s="169"/>
      <c r="E713" s="169"/>
      <c r="F713" s="169"/>
      <c r="G713" s="170">
        <f t="shared" si="125"/>
        <v>41910</v>
      </c>
      <c r="H713" s="169" t="s">
        <v>3402</v>
      </c>
      <c r="I713" s="169" t="s">
        <v>3403</v>
      </c>
      <c r="J713" s="171" t="s">
        <v>3482</v>
      </c>
      <c r="K713" s="169" t="s">
        <v>37</v>
      </c>
      <c r="L713" s="169"/>
      <c r="M713" s="169"/>
      <c r="N713" s="169"/>
      <c r="O713" s="169"/>
      <c r="P713" s="169"/>
      <c r="Q713" s="169" t="s">
        <v>37</v>
      </c>
      <c r="R713" s="169"/>
      <c r="S713" s="169"/>
      <c r="T713" s="169"/>
      <c r="U713" s="169"/>
      <c r="V713" s="169" t="s">
        <v>37</v>
      </c>
      <c r="W713" s="169"/>
      <c r="X713" s="169"/>
      <c r="Y713" s="169"/>
      <c r="Z713" s="169"/>
      <c r="AA713" s="172" t="s">
        <v>3408</v>
      </c>
    </row>
    <row r="714" spans="1:27" s="121" customFormat="1" x14ac:dyDescent="0.3">
      <c r="A714" s="169" t="str">
        <f t="shared" ref="A714:A720" si="133">LEFT(H714,4)</f>
        <v>2014</v>
      </c>
      <c r="B714" s="169" t="str">
        <f t="shared" ref="B714:B720" si="134">MID(H714,6,3)</f>
        <v>271</v>
      </c>
      <c r="C714" s="169" t="str">
        <f t="shared" ref="C714:C720" si="135">"1/1/"&amp;A714</f>
        <v>1/1/2014</v>
      </c>
      <c r="D714" s="169">
        <f t="shared" ref="D714:D720" si="136">DATEVALUE(C714)</f>
        <v>41640</v>
      </c>
      <c r="E714" s="169">
        <f t="shared" ref="E714:E720" si="137">D714+B714-1</f>
        <v>41910</v>
      </c>
      <c r="F714" s="170">
        <f t="shared" ref="F714:F720" si="138">E714</f>
        <v>41910</v>
      </c>
      <c r="G714" s="170">
        <f t="shared" si="125"/>
        <v>41910</v>
      </c>
      <c r="H714" s="169" t="s">
        <v>3403</v>
      </c>
      <c r="I714" s="169"/>
      <c r="J714" s="69" t="s">
        <v>3483</v>
      </c>
      <c r="K714" s="68" t="s">
        <v>37</v>
      </c>
      <c r="L714" s="169"/>
      <c r="M714" s="169"/>
      <c r="N714" s="169"/>
      <c r="O714" s="169"/>
      <c r="P714" s="169"/>
      <c r="Q714" s="169" t="s">
        <v>37</v>
      </c>
      <c r="R714" s="169"/>
      <c r="S714" s="169"/>
      <c r="T714" s="169"/>
      <c r="U714" s="169"/>
      <c r="V714" s="169"/>
      <c r="W714" s="169"/>
      <c r="X714" s="68"/>
      <c r="Y714" s="169"/>
      <c r="Z714" s="169"/>
      <c r="AA714" s="172" t="s">
        <v>3409</v>
      </c>
    </row>
    <row r="715" spans="1:27" s="173" customFormat="1" ht="15" x14ac:dyDescent="0.25">
      <c r="A715" s="169" t="str">
        <f t="shared" si="133"/>
        <v>2014</v>
      </c>
      <c r="B715" s="169" t="str">
        <f t="shared" si="134"/>
        <v>272</v>
      </c>
      <c r="C715" s="169" t="str">
        <f t="shared" si="135"/>
        <v>1/1/2014</v>
      </c>
      <c r="D715" s="169">
        <f t="shared" si="136"/>
        <v>41640</v>
      </c>
      <c r="E715" s="169">
        <f t="shared" si="137"/>
        <v>41911</v>
      </c>
      <c r="F715" s="170">
        <f t="shared" si="138"/>
        <v>41911</v>
      </c>
      <c r="G715" s="170">
        <f t="shared" si="125"/>
        <v>41911</v>
      </c>
      <c r="H715" s="169" t="s">
        <v>3410</v>
      </c>
      <c r="I715" s="169"/>
      <c r="J715" s="171" t="s">
        <v>3326</v>
      </c>
      <c r="K715" s="169" t="s">
        <v>37</v>
      </c>
      <c r="L715" s="169" t="s">
        <v>37</v>
      </c>
      <c r="M715" s="169" t="s">
        <v>37</v>
      </c>
      <c r="N715" s="169" t="s">
        <v>37</v>
      </c>
      <c r="O715" s="169" t="s">
        <v>37</v>
      </c>
      <c r="P715" s="169" t="s">
        <v>37</v>
      </c>
      <c r="Q715" s="169" t="s">
        <v>37</v>
      </c>
      <c r="R715" s="169" t="s">
        <v>37</v>
      </c>
      <c r="S715" s="169"/>
      <c r="T715" s="169" t="s">
        <v>37</v>
      </c>
      <c r="U715" s="169" t="s">
        <v>37</v>
      </c>
      <c r="V715" s="169" t="s">
        <v>37</v>
      </c>
      <c r="W715" s="169"/>
      <c r="X715" s="169"/>
      <c r="Y715" s="169" t="s">
        <v>37</v>
      </c>
      <c r="Z715" s="169" t="s">
        <v>37</v>
      </c>
      <c r="AA715" s="171" t="s">
        <v>3334</v>
      </c>
    </row>
    <row r="716" spans="1:27" s="173" customFormat="1" ht="15" x14ac:dyDescent="0.25">
      <c r="A716" s="169" t="str">
        <f t="shared" si="133"/>
        <v>2014</v>
      </c>
      <c r="B716" s="169" t="str">
        <f t="shared" si="134"/>
        <v>273</v>
      </c>
      <c r="C716" s="169" t="str">
        <f t="shared" si="135"/>
        <v>1/1/2014</v>
      </c>
      <c r="D716" s="169">
        <f t="shared" si="136"/>
        <v>41640</v>
      </c>
      <c r="E716" s="169">
        <f t="shared" si="137"/>
        <v>41912</v>
      </c>
      <c r="F716" s="170">
        <f t="shared" si="138"/>
        <v>41912</v>
      </c>
      <c r="G716" s="170">
        <f t="shared" si="125"/>
        <v>41912</v>
      </c>
      <c r="H716" s="169" t="s">
        <v>3411</v>
      </c>
      <c r="I716" s="169"/>
      <c r="J716" s="171" t="s">
        <v>3326</v>
      </c>
      <c r="K716" s="169" t="s">
        <v>37</v>
      </c>
      <c r="L716" s="169" t="s">
        <v>37</v>
      </c>
      <c r="M716" s="169" t="s">
        <v>37</v>
      </c>
      <c r="N716" s="169" t="s">
        <v>37</v>
      </c>
      <c r="O716" s="169" t="s">
        <v>37</v>
      </c>
      <c r="P716" s="169" t="s">
        <v>37</v>
      </c>
      <c r="Q716" s="169" t="s">
        <v>37</v>
      </c>
      <c r="R716" s="169" t="s">
        <v>37</v>
      </c>
      <c r="S716" s="169"/>
      <c r="T716" s="169" t="s">
        <v>37</v>
      </c>
      <c r="U716" s="169" t="s">
        <v>37</v>
      </c>
      <c r="V716" s="169" t="s">
        <v>37</v>
      </c>
      <c r="W716" s="169"/>
      <c r="X716" s="169"/>
      <c r="Y716" s="169" t="s">
        <v>37</v>
      </c>
      <c r="Z716" s="169" t="s">
        <v>37</v>
      </c>
      <c r="AA716" s="171" t="s">
        <v>3414</v>
      </c>
    </row>
    <row r="717" spans="1:27" s="173" customFormat="1" ht="15" x14ac:dyDescent="0.25">
      <c r="A717" s="169" t="str">
        <f t="shared" si="133"/>
        <v>2014</v>
      </c>
      <c r="B717" s="169" t="str">
        <f t="shared" si="134"/>
        <v>274</v>
      </c>
      <c r="C717" s="169" t="str">
        <f t="shared" si="135"/>
        <v>1/1/2014</v>
      </c>
      <c r="D717" s="169">
        <f t="shared" si="136"/>
        <v>41640</v>
      </c>
      <c r="E717" s="169">
        <f t="shared" si="137"/>
        <v>41913</v>
      </c>
      <c r="F717" s="170">
        <f t="shared" si="138"/>
        <v>41913</v>
      </c>
      <c r="G717" s="170">
        <f t="shared" si="125"/>
        <v>41913</v>
      </c>
      <c r="H717" s="169" t="s">
        <v>3412</v>
      </c>
      <c r="I717" s="169"/>
      <c r="J717" s="171" t="s">
        <v>3326</v>
      </c>
      <c r="K717" s="169" t="s">
        <v>37</v>
      </c>
      <c r="L717" s="169" t="s">
        <v>37</v>
      </c>
      <c r="M717" s="169" t="s">
        <v>37</v>
      </c>
      <c r="N717" s="169" t="s">
        <v>37</v>
      </c>
      <c r="O717" s="169" t="s">
        <v>37</v>
      </c>
      <c r="P717" s="169" t="s">
        <v>37</v>
      </c>
      <c r="Q717" s="169" t="s">
        <v>37</v>
      </c>
      <c r="R717" s="169" t="s">
        <v>37</v>
      </c>
      <c r="S717" s="169"/>
      <c r="T717" s="169" t="s">
        <v>37</v>
      </c>
      <c r="U717" s="169" t="s">
        <v>37</v>
      </c>
      <c r="V717" s="169" t="s">
        <v>37</v>
      </c>
      <c r="W717" s="169"/>
      <c r="X717" s="169"/>
      <c r="Y717" s="169" t="s">
        <v>37</v>
      </c>
      <c r="Z717" s="169" t="s">
        <v>37</v>
      </c>
      <c r="AA717" s="171" t="s">
        <v>3330</v>
      </c>
    </row>
    <row r="718" spans="1:27" s="121" customFormat="1" ht="22.8" x14ac:dyDescent="0.3">
      <c r="A718" s="169" t="str">
        <f t="shared" si="133"/>
        <v>2014</v>
      </c>
      <c r="B718" s="169" t="str">
        <f t="shared" si="134"/>
        <v>274</v>
      </c>
      <c r="C718" s="169" t="str">
        <f t="shared" si="135"/>
        <v>1/1/2014</v>
      </c>
      <c r="D718" s="169">
        <f t="shared" si="136"/>
        <v>41640</v>
      </c>
      <c r="E718" s="169">
        <f t="shared" si="137"/>
        <v>41913</v>
      </c>
      <c r="F718" s="170">
        <f t="shared" si="138"/>
        <v>41913</v>
      </c>
      <c r="G718" s="170">
        <f t="shared" si="125"/>
        <v>41913</v>
      </c>
      <c r="H718" s="169" t="s">
        <v>3413</v>
      </c>
      <c r="I718" s="169"/>
      <c r="J718" s="171" t="s">
        <v>3326</v>
      </c>
      <c r="K718" s="169" t="s">
        <v>37</v>
      </c>
      <c r="L718" s="169" t="s">
        <v>37</v>
      </c>
      <c r="M718" s="169" t="s">
        <v>37</v>
      </c>
      <c r="N718" s="169" t="s">
        <v>37</v>
      </c>
      <c r="O718" s="169" t="s">
        <v>37</v>
      </c>
      <c r="P718" s="169" t="s">
        <v>37</v>
      </c>
      <c r="Q718" s="169" t="s">
        <v>37</v>
      </c>
      <c r="R718" s="169" t="s">
        <v>37</v>
      </c>
      <c r="S718" s="169"/>
      <c r="T718" s="169" t="s">
        <v>37</v>
      </c>
      <c r="U718" s="169" t="s">
        <v>37</v>
      </c>
      <c r="V718" s="169" t="s">
        <v>37</v>
      </c>
      <c r="W718" s="169"/>
      <c r="X718" s="169"/>
      <c r="Y718" s="169" t="s">
        <v>37</v>
      </c>
      <c r="Z718" s="169" t="s">
        <v>37</v>
      </c>
      <c r="AA718" s="172" t="s">
        <v>4153</v>
      </c>
    </row>
    <row r="719" spans="1:27" s="121" customFormat="1" ht="46.2" x14ac:dyDescent="0.3">
      <c r="A719" s="169" t="str">
        <f t="shared" si="133"/>
        <v>2016</v>
      </c>
      <c r="B719" s="169" t="str">
        <f t="shared" si="134"/>
        <v>234</v>
      </c>
      <c r="C719" s="169" t="str">
        <f t="shared" si="135"/>
        <v>1/1/2016</v>
      </c>
      <c r="D719" s="169">
        <f t="shared" si="136"/>
        <v>42370</v>
      </c>
      <c r="E719" s="169">
        <f t="shared" si="137"/>
        <v>42603</v>
      </c>
      <c r="F719" s="170">
        <f t="shared" si="138"/>
        <v>42603</v>
      </c>
      <c r="G719" s="220">
        <f t="shared" ref="G719:G720" si="139">DATEVALUE("1/1/"&amp;LEFT(H719,4))+MID(H719,6,3)-1</f>
        <v>42603</v>
      </c>
      <c r="H719" s="221" t="s">
        <v>4154</v>
      </c>
      <c r="I719" s="221" t="s">
        <v>4283</v>
      </c>
      <c r="J719" s="222" t="s">
        <v>4155</v>
      </c>
      <c r="K719" s="221" t="s">
        <v>37</v>
      </c>
      <c r="L719" s="221" t="s">
        <v>37</v>
      </c>
      <c r="M719" s="221" t="s">
        <v>37</v>
      </c>
      <c r="N719" s="221" t="s">
        <v>37</v>
      </c>
      <c r="O719" s="221" t="s">
        <v>37</v>
      </c>
      <c r="P719" s="221" t="s">
        <v>37</v>
      </c>
      <c r="Q719" s="221" t="s">
        <v>37</v>
      </c>
      <c r="R719" s="221" t="s">
        <v>37</v>
      </c>
      <c r="S719" s="221"/>
      <c r="T719" s="221" t="s">
        <v>37</v>
      </c>
      <c r="U719" s="221" t="s">
        <v>37</v>
      </c>
      <c r="V719" s="221" t="s">
        <v>37</v>
      </c>
      <c r="W719" s="221"/>
      <c r="X719" s="221"/>
      <c r="Y719" s="221" t="s">
        <v>37</v>
      </c>
      <c r="Z719" s="221" t="s">
        <v>37</v>
      </c>
      <c r="AA719" s="223" t="s">
        <v>4286</v>
      </c>
    </row>
    <row r="720" spans="1:27" s="121" customFormat="1" ht="22.8" x14ac:dyDescent="0.3">
      <c r="A720" s="169" t="str">
        <f t="shared" si="133"/>
        <v>2016</v>
      </c>
      <c r="B720" s="169" t="str">
        <f t="shared" si="134"/>
        <v>267</v>
      </c>
      <c r="C720" s="169" t="str">
        <f t="shared" si="135"/>
        <v>1/1/2016</v>
      </c>
      <c r="D720" s="169">
        <f t="shared" si="136"/>
        <v>42370</v>
      </c>
      <c r="E720" s="169">
        <f t="shared" si="137"/>
        <v>42636</v>
      </c>
      <c r="F720" s="170">
        <f t="shared" si="138"/>
        <v>42636</v>
      </c>
      <c r="G720" s="220">
        <f t="shared" si="139"/>
        <v>42636</v>
      </c>
      <c r="H720" s="221" t="s">
        <v>4283</v>
      </c>
      <c r="I720" s="221"/>
      <c r="J720" s="222" t="s">
        <v>4284</v>
      </c>
      <c r="K720" s="221" t="s">
        <v>37</v>
      </c>
      <c r="L720" s="221" t="s">
        <v>37</v>
      </c>
      <c r="M720" s="221" t="s">
        <v>37</v>
      </c>
      <c r="N720" s="221" t="s">
        <v>37</v>
      </c>
      <c r="O720" s="221" t="s">
        <v>37</v>
      </c>
      <c r="P720" s="221" t="s">
        <v>37</v>
      </c>
      <c r="Q720" s="221" t="s">
        <v>37</v>
      </c>
      <c r="R720" s="221" t="s">
        <v>37</v>
      </c>
      <c r="S720" s="221"/>
      <c r="T720" s="221" t="s">
        <v>37</v>
      </c>
      <c r="U720" s="221" t="s">
        <v>37</v>
      </c>
      <c r="V720" s="221" t="s">
        <v>37</v>
      </c>
      <c r="W720" s="221"/>
      <c r="X720" s="221"/>
      <c r="Y720" s="221" t="s">
        <v>37</v>
      </c>
      <c r="Z720" s="221" t="s">
        <v>37</v>
      </c>
      <c r="AA720" s="223" t="s">
        <v>4285</v>
      </c>
    </row>
  </sheetData>
  <autoFilter ref="A1:AA242">
    <sortState ref="A2:AA718">
      <sortCondition ref="H1:H242"/>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pane ySplit="1" topLeftCell="A2" activePane="bottomLeft" state="frozen"/>
      <selection pane="bottomLeft" activeCell="A2" sqref="A2"/>
    </sheetView>
  </sheetViews>
  <sheetFormatPr defaultRowHeight="14.4" x14ac:dyDescent="0.3"/>
  <cols>
    <col min="1" max="1" width="20.109375" style="225" bestFit="1" customWidth="1"/>
    <col min="2" max="2" width="15.109375" style="225" bestFit="1" customWidth="1"/>
    <col min="3" max="3" width="7" style="225" bestFit="1" customWidth="1"/>
    <col min="4" max="4" width="165.109375" style="224" customWidth="1"/>
    <col min="5" max="16384" width="8.88671875" style="121"/>
  </cols>
  <sheetData>
    <row r="1" spans="1:4" ht="15" thickBot="1" x14ac:dyDescent="0.35">
      <c r="A1" s="241" t="s">
        <v>4250</v>
      </c>
      <c r="B1" s="241" t="s">
        <v>4249</v>
      </c>
      <c r="C1" s="241" t="s">
        <v>4248</v>
      </c>
      <c r="D1" s="240" t="s">
        <v>4247</v>
      </c>
    </row>
    <row r="2" spans="1:4" s="122" customFormat="1" ht="15" thickBot="1" x14ac:dyDescent="0.35">
      <c r="A2" s="227" t="s">
        <v>4246</v>
      </c>
      <c r="B2" s="226" t="s">
        <v>4245</v>
      </c>
      <c r="C2" s="226" t="s">
        <v>4156</v>
      </c>
      <c r="D2" s="239" t="s">
        <v>4244</v>
      </c>
    </row>
    <row r="3" spans="1:4" s="122" customFormat="1" ht="15" thickBot="1" x14ac:dyDescent="0.35">
      <c r="A3" s="227" t="s">
        <v>4243</v>
      </c>
      <c r="B3" s="226" t="s">
        <v>4242</v>
      </c>
      <c r="C3" s="226" t="s">
        <v>4156</v>
      </c>
      <c r="D3" s="239" t="s">
        <v>4241</v>
      </c>
    </row>
    <row r="4" spans="1:4" s="122" customFormat="1" ht="144.6" thickBot="1" x14ac:dyDescent="0.35">
      <c r="A4" s="227" t="s">
        <v>4240</v>
      </c>
      <c r="B4" s="226" t="s">
        <v>4239</v>
      </c>
      <c r="C4" s="226" t="s">
        <v>4166</v>
      </c>
      <c r="D4" s="237" t="s">
        <v>4238</v>
      </c>
    </row>
    <row r="5" spans="1:4" s="122" customFormat="1" x14ac:dyDescent="0.3">
      <c r="A5" s="233" t="s">
        <v>4236</v>
      </c>
      <c r="B5" s="232" t="s">
        <v>4237</v>
      </c>
      <c r="C5" s="232" t="s">
        <v>4159</v>
      </c>
      <c r="D5" s="238" t="s">
        <v>4231</v>
      </c>
    </row>
    <row r="6" spans="1:4" s="122" customFormat="1" ht="58.2" thickBot="1" x14ac:dyDescent="0.35">
      <c r="A6" s="230" t="s">
        <v>4236</v>
      </c>
      <c r="B6" s="229" t="s">
        <v>4235</v>
      </c>
      <c r="C6" s="229" t="s">
        <v>4166</v>
      </c>
      <c r="D6" s="236" t="s">
        <v>4234</v>
      </c>
    </row>
    <row r="7" spans="1:4" s="122" customFormat="1" ht="15" thickBot="1" x14ac:dyDescent="0.35">
      <c r="A7" s="227" t="s">
        <v>4233</v>
      </c>
      <c r="B7" s="226" t="s">
        <v>4232</v>
      </c>
      <c r="C7" s="226" t="s">
        <v>4166</v>
      </c>
      <c r="D7" s="234" t="s">
        <v>4231</v>
      </c>
    </row>
    <row r="8" spans="1:4" s="122" customFormat="1" ht="43.8" thickBot="1" x14ac:dyDescent="0.35">
      <c r="A8" s="227" t="s">
        <v>4230</v>
      </c>
      <c r="B8" s="226" t="s">
        <v>4229</v>
      </c>
      <c r="C8" s="226" t="s">
        <v>4176</v>
      </c>
      <c r="D8" s="237" t="s">
        <v>4228</v>
      </c>
    </row>
    <row r="9" spans="1:4" s="122" customFormat="1" ht="87" thickBot="1" x14ac:dyDescent="0.35">
      <c r="A9" s="227" t="s">
        <v>4227</v>
      </c>
      <c r="B9" s="226" t="s">
        <v>4226</v>
      </c>
      <c r="C9" s="226" t="s">
        <v>4166</v>
      </c>
      <c r="D9" s="237" t="s">
        <v>4225</v>
      </c>
    </row>
    <row r="10" spans="1:4" s="122" customFormat="1" x14ac:dyDescent="0.3">
      <c r="A10" s="233" t="s">
        <v>4223</v>
      </c>
      <c r="B10" s="232" t="s">
        <v>4224</v>
      </c>
      <c r="C10" s="232" t="s">
        <v>4166</v>
      </c>
      <c r="D10" s="235" t="s">
        <v>4269</v>
      </c>
    </row>
    <row r="11" spans="1:4" s="122" customFormat="1" ht="144.6" thickBot="1" x14ac:dyDescent="0.35">
      <c r="A11" s="230" t="s">
        <v>4223</v>
      </c>
      <c r="B11" s="229" t="s">
        <v>4222</v>
      </c>
      <c r="C11" s="229" t="s">
        <v>4159</v>
      </c>
      <c r="D11" s="236" t="s">
        <v>4270</v>
      </c>
    </row>
    <row r="12" spans="1:4" s="122" customFormat="1" ht="101.4" thickBot="1" x14ac:dyDescent="0.35">
      <c r="A12" s="227" t="s">
        <v>4221</v>
      </c>
      <c r="B12" s="226" t="s">
        <v>4220</v>
      </c>
      <c r="C12" s="226" t="s">
        <v>4159</v>
      </c>
      <c r="D12" s="237" t="s">
        <v>4219</v>
      </c>
    </row>
    <row r="13" spans="1:4" s="122" customFormat="1" x14ac:dyDescent="0.3">
      <c r="A13" s="233" t="s">
        <v>4217</v>
      </c>
      <c r="B13" s="232" t="s">
        <v>4218</v>
      </c>
      <c r="C13" s="232" t="s">
        <v>4166</v>
      </c>
      <c r="D13" s="235" t="s">
        <v>4269</v>
      </c>
    </row>
    <row r="14" spans="1:4" s="122" customFormat="1" ht="87" thickBot="1" x14ac:dyDescent="0.35">
      <c r="A14" s="230" t="s">
        <v>4217</v>
      </c>
      <c r="B14" s="229" t="s">
        <v>4216</v>
      </c>
      <c r="C14" s="229" t="s">
        <v>4159</v>
      </c>
      <c r="D14" s="236" t="s">
        <v>4215</v>
      </c>
    </row>
    <row r="15" spans="1:4" s="122" customFormat="1" ht="144.6" thickBot="1" x14ac:dyDescent="0.35">
      <c r="A15" s="227" t="s">
        <v>4214</v>
      </c>
      <c r="B15" s="226" t="s">
        <v>4213</v>
      </c>
      <c r="C15" s="226" t="s">
        <v>4176</v>
      </c>
      <c r="D15" s="237" t="s">
        <v>4272</v>
      </c>
    </row>
    <row r="16" spans="1:4" s="122" customFormat="1" ht="115.8" thickBot="1" x14ac:dyDescent="0.35">
      <c r="A16" s="227" t="s">
        <v>4212</v>
      </c>
      <c r="B16" s="226" t="s">
        <v>4211</v>
      </c>
      <c r="C16" s="226" t="s">
        <v>4176</v>
      </c>
      <c r="D16" s="237" t="s">
        <v>4210</v>
      </c>
    </row>
    <row r="17" spans="1:4" s="122" customFormat="1" x14ac:dyDescent="0.3">
      <c r="A17" s="233" t="s">
        <v>4208</v>
      </c>
      <c r="B17" s="232" t="s">
        <v>4209</v>
      </c>
      <c r="C17" s="232" t="s">
        <v>4176</v>
      </c>
      <c r="D17" s="235" t="s">
        <v>4269</v>
      </c>
    </row>
    <row r="18" spans="1:4" s="122" customFormat="1" ht="317.39999999999998" thickBot="1" x14ac:dyDescent="0.35">
      <c r="A18" s="230" t="s">
        <v>4208</v>
      </c>
      <c r="B18" s="229" t="s">
        <v>4207</v>
      </c>
      <c r="C18" s="229" t="s">
        <v>4166</v>
      </c>
      <c r="D18" s="236" t="s">
        <v>4278</v>
      </c>
    </row>
    <row r="19" spans="1:4" s="122" customFormat="1" x14ac:dyDescent="0.3">
      <c r="A19" s="233" t="s">
        <v>4205</v>
      </c>
      <c r="B19" s="232" t="s">
        <v>4206</v>
      </c>
      <c r="C19" s="232" t="s">
        <v>4176</v>
      </c>
      <c r="D19" s="235" t="s">
        <v>4269</v>
      </c>
    </row>
    <row r="20" spans="1:4" s="122" customFormat="1" ht="274.2" thickBot="1" x14ac:dyDescent="0.35">
      <c r="A20" s="230" t="s">
        <v>4205</v>
      </c>
      <c r="B20" s="229" t="s">
        <v>4204</v>
      </c>
      <c r="C20" s="229" t="s">
        <v>4166</v>
      </c>
      <c r="D20" s="236" t="s">
        <v>4279</v>
      </c>
    </row>
    <row r="21" spans="1:4" s="122" customFormat="1" x14ac:dyDescent="0.3">
      <c r="A21" s="233" t="s">
        <v>4202</v>
      </c>
      <c r="B21" s="232" t="s">
        <v>4203</v>
      </c>
      <c r="C21" s="232" t="s">
        <v>4176</v>
      </c>
      <c r="D21" s="235" t="s">
        <v>4269</v>
      </c>
    </row>
    <row r="22" spans="1:4" s="122" customFormat="1" ht="245.4" thickBot="1" x14ac:dyDescent="0.35">
      <c r="A22" s="230" t="s">
        <v>4202</v>
      </c>
      <c r="B22" s="229" t="s">
        <v>4201</v>
      </c>
      <c r="C22" s="229" t="s">
        <v>4166</v>
      </c>
      <c r="D22" s="236" t="s">
        <v>4200</v>
      </c>
    </row>
    <row r="23" spans="1:4" s="122" customFormat="1" ht="317.39999999999998" thickBot="1" x14ac:dyDescent="0.35">
      <c r="A23" s="227" t="s">
        <v>4199</v>
      </c>
      <c r="B23" s="226" t="s">
        <v>4198</v>
      </c>
      <c r="C23" s="226" t="s">
        <v>4176</v>
      </c>
      <c r="D23" s="237" t="s">
        <v>4280</v>
      </c>
    </row>
    <row r="24" spans="1:4" s="122" customFormat="1" ht="402.6" customHeight="1" thickBot="1" x14ac:dyDescent="0.35">
      <c r="A24" s="227" t="s">
        <v>4197</v>
      </c>
      <c r="B24" s="226" t="s">
        <v>4196</v>
      </c>
      <c r="C24" s="226" t="s">
        <v>4176</v>
      </c>
      <c r="D24" s="237" t="s">
        <v>4274</v>
      </c>
    </row>
    <row r="25" spans="1:4" s="122" customFormat="1" ht="376.8" customHeight="1" thickBot="1" x14ac:dyDescent="0.35">
      <c r="A25" s="227" t="s">
        <v>4195</v>
      </c>
      <c r="B25" s="226" t="s">
        <v>4194</v>
      </c>
      <c r="C25" s="226" t="s">
        <v>4176</v>
      </c>
      <c r="D25" s="237" t="s">
        <v>4281</v>
      </c>
    </row>
    <row r="26" spans="1:4" s="122" customFormat="1" ht="375" thickBot="1" x14ac:dyDescent="0.35">
      <c r="A26" s="227" t="s">
        <v>4193</v>
      </c>
      <c r="B26" s="226" t="s">
        <v>4192</v>
      </c>
      <c r="C26" s="226" t="s">
        <v>4176</v>
      </c>
      <c r="D26" s="237" t="s">
        <v>4277</v>
      </c>
    </row>
    <row r="27" spans="1:4" s="122" customFormat="1" x14ac:dyDescent="0.3">
      <c r="A27" s="233" t="s">
        <v>4189</v>
      </c>
      <c r="B27" s="232" t="s">
        <v>4191</v>
      </c>
      <c r="C27" s="232" t="s">
        <v>4176</v>
      </c>
      <c r="D27" s="235" t="s">
        <v>4190</v>
      </c>
    </row>
    <row r="28" spans="1:4" s="122" customFormat="1" ht="303.60000000000002" customHeight="1" thickBot="1" x14ac:dyDescent="0.35">
      <c r="A28" s="230" t="s">
        <v>4189</v>
      </c>
      <c r="B28" s="229" t="s">
        <v>4188</v>
      </c>
      <c r="C28" s="229" t="s">
        <v>4159</v>
      </c>
      <c r="D28" s="236" t="s">
        <v>4275</v>
      </c>
    </row>
    <row r="29" spans="1:4" s="122" customFormat="1" ht="115.8" thickBot="1" x14ac:dyDescent="0.35">
      <c r="A29" s="227" t="s">
        <v>4187</v>
      </c>
      <c r="B29" s="226" t="s">
        <v>4186</v>
      </c>
      <c r="C29" s="226" t="s">
        <v>4176</v>
      </c>
      <c r="D29" s="237" t="s">
        <v>4185</v>
      </c>
    </row>
    <row r="30" spans="1:4" s="122" customFormat="1" ht="130.19999999999999" thickBot="1" x14ac:dyDescent="0.35">
      <c r="A30" s="227" t="s">
        <v>4184</v>
      </c>
      <c r="B30" s="226" t="s">
        <v>4183</v>
      </c>
      <c r="C30" s="226" t="s">
        <v>4176</v>
      </c>
      <c r="D30" s="237" t="s">
        <v>4182</v>
      </c>
    </row>
    <row r="31" spans="1:4" s="122" customFormat="1" ht="87" thickBot="1" x14ac:dyDescent="0.35">
      <c r="A31" s="227" t="s">
        <v>4181</v>
      </c>
      <c r="B31" s="226" t="s">
        <v>4180</v>
      </c>
      <c r="C31" s="226" t="s">
        <v>4176</v>
      </c>
      <c r="D31" s="237" t="s">
        <v>4179</v>
      </c>
    </row>
    <row r="32" spans="1:4" s="122" customFormat="1" ht="89.4" customHeight="1" thickBot="1" x14ac:dyDescent="0.35">
      <c r="A32" s="227" t="s">
        <v>4178</v>
      </c>
      <c r="B32" s="226" t="s">
        <v>4177</v>
      </c>
      <c r="C32" s="226" t="s">
        <v>4176</v>
      </c>
      <c r="D32" s="237" t="s">
        <v>4175</v>
      </c>
    </row>
    <row r="33" spans="1:4" s="122" customFormat="1" ht="43.2" x14ac:dyDescent="0.3">
      <c r="A33" s="233" t="s">
        <v>4174</v>
      </c>
      <c r="B33" s="232" t="s">
        <v>4173</v>
      </c>
      <c r="C33" s="231" t="s">
        <v>4172</v>
      </c>
      <c r="D33" s="245" t="s">
        <v>4271</v>
      </c>
    </row>
    <row r="34" spans="1:4" s="122" customFormat="1" ht="303" thickBot="1" x14ac:dyDescent="0.35">
      <c r="A34" s="230" t="s">
        <v>4171</v>
      </c>
      <c r="B34" s="229" t="s">
        <v>4170</v>
      </c>
      <c r="C34" s="228" t="s">
        <v>4169</v>
      </c>
      <c r="D34" s="246" t="s">
        <v>4276</v>
      </c>
    </row>
    <row r="35" spans="1:4" s="122" customFormat="1" ht="259.2" x14ac:dyDescent="0.3">
      <c r="A35" s="242" t="s">
        <v>4168</v>
      </c>
      <c r="B35" s="243" t="s">
        <v>4167</v>
      </c>
      <c r="C35" s="243" t="s">
        <v>4166</v>
      </c>
      <c r="D35" s="247" t="s">
        <v>4165</v>
      </c>
    </row>
    <row r="36" spans="1:4" s="122" customFormat="1" ht="159.6" customHeight="1" x14ac:dyDescent="0.3">
      <c r="A36" s="244" t="s">
        <v>4164</v>
      </c>
      <c r="B36" s="244" t="s">
        <v>4163</v>
      </c>
      <c r="C36" s="244" t="s">
        <v>4159</v>
      </c>
      <c r="D36" s="248" t="s">
        <v>4162</v>
      </c>
    </row>
    <row r="37" spans="1:4" s="122" customFormat="1" ht="100.8" x14ac:dyDescent="0.3">
      <c r="A37" s="244" t="s">
        <v>4161</v>
      </c>
      <c r="B37" s="244" t="s">
        <v>4160</v>
      </c>
      <c r="C37" s="244" t="s">
        <v>4159</v>
      </c>
      <c r="D37" s="248" t="s">
        <v>4282</v>
      </c>
    </row>
    <row r="38" spans="1:4" s="122" customFormat="1" ht="72" x14ac:dyDescent="0.3">
      <c r="A38" s="244" t="s">
        <v>4158</v>
      </c>
      <c r="B38" s="244" t="s">
        <v>4157</v>
      </c>
      <c r="C38" s="244" t="s">
        <v>4156</v>
      </c>
      <c r="D38" s="248" t="s">
        <v>4273</v>
      </c>
    </row>
    <row r="39" spans="1:4" s="122" customFormat="1" ht="28.8" x14ac:dyDescent="0.3">
      <c r="A39" s="244" t="s">
        <v>4251</v>
      </c>
      <c r="B39" s="244" t="s">
        <v>4254</v>
      </c>
      <c r="C39" s="244" t="s">
        <v>4166</v>
      </c>
      <c r="D39" s="2" t="s">
        <v>4287</v>
      </c>
    </row>
    <row r="40" spans="1:4" s="122" customFormat="1" ht="28.8" x14ac:dyDescent="0.3">
      <c r="A40" s="244" t="s">
        <v>4252</v>
      </c>
      <c r="B40" s="244" t="s">
        <v>4255</v>
      </c>
      <c r="C40" s="244" t="s">
        <v>4156</v>
      </c>
      <c r="D40" s="2" t="s">
        <v>4287</v>
      </c>
    </row>
    <row r="41" spans="1:4" s="122" customFormat="1" ht="28.8" x14ac:dyDescent="0.3">
      <c r="A41" s="244" t="s">
        <v>4253</v>
      </c>
      <c r="B41" s="244" t="s">
        <v>4256</v>
      </c>
      <c r="C41" s="244" t="s">
        <v>4176</v>
      </c>
      <c r="D41" s="2" t="s">
        <v>4287</v>
      </c>
    </row>
    <row r="42" spans="1:4" s="122" customFormat="1" ht="28.8" x14ac:dyDescent="0.3">
      <c r="A42" s="244" t="s">
        <v>4257</v>
      </c>
      <c r="B42" s="244" t="s">
        <v>4263</v>
      </c>
      <c r="C42" s="244" t="s">
        <v>4176</v>
      </c>
      <c r="D42" s="2" t="s">
        <v>4287</v>
      </c>
    </row>
    <row r="43" spans="1:4" s="122" customFormat="1" x14ac:dyDescent="0.3">
      <c r="A43" s="244" t="s">
        <v>4258</v>
      </c>
      <c r="B43" s="244" t="s">
        <v>4264</v>
      </c>
      <c r="C43" s="244" t="s">
        <v>4166</v>
      </c>
      <c r="D43" s="2" t="s">
        <v>4288</v>
      </c>
    </row>
    <row r="44" spans="1:4" s="122" customFormat="1" x14ac:dyDescent="0.3">
      <c r="A44" s="244" t="s">
        <v>4259</v>
      </c>
      <c r="B44" s="244" t="s">
        <v>4265</v>
      </c>
      <c r="C44" s="244" t="s">
        <v>4166</v>
      </c>
      <c r="D44" s="2" t="s">
        <v>4289</v>
      </c>
    </row>
    <row r="45" spans="1:4" s="122" customFormat="1" x14ac:dyDescent="0.3">
      <c r="A45" s="244" t="s">
        <v>4260</v>
      </c>
      <c r="B45" s="244" t="s">
        <v>4266</v>
      </c>
      <c r="C45" s="244" t="s">
        <v>4156</v>
      </c>
      <c r="D45" s="2" t="s">
        <v>4289</v>
      </c>
    </row>
    <row r="46" spans="1:4" s="122" customFormat="1" x14ac:dyDescent="0.3">
      <c r="A46" s="244" t="s">
        <v>4261</v>
      </c>
      <c r="B46" s="244" t="s">
        <v>4267</v>
      </c>
      <c r="C46" s="244" t="s">
        <v>4156</v>
      </c>
      <c r="D46" s="2" t="s">
        <v>4289</v>
      </c>
    </row>
    <row r="47" spans="1:4" s="122" customFormat="1" x14ac:dyDescent="0.3">
      <c r="A47" s="244" t="s">
        <v>4262</v>
      </c>
      <c r="B47" s="244" t="s">
        <v>4268</v>
      </c>
      <c r="C47" s="244" t="s">
        <v>4166</v>
      </c>
      <c r="D47" s="2" t="s">
        <v>4289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7" workbookViewId="0">
      <selection activeCell="A26" sqref="A26"/>
    </sheetView>
  </sheetViews>
  <sheetFormatPr defaultColWidth="9.109375" defaultRowHeight="14.4" x14ac:dyDescent="0.3"/>
  <cols>
    <col min="1" max="1" width="13.5546875" style="59" bestFit="1" customWidth="1"/>
    <col min="2" max="2" width="13.88671875" style="112" hidden="1" customWidth="1"/>
    <col min="3" max="3" width="13.33203125" style="59" bestFit="1" customWidth="1"/>
    <col min="4" max="4" width="13.88671875" style="112" hidden="1" customWidth="1"/>
    <col min="5" max="5" width="15.88671875" style="59" bestFit="1" customWidth="1"/>
    <col min="6" max="6" width="83.77734375" style="59" bestFit="1" customWidth="1"/>
    <col min="7" max="16384" width="9.109375" style="59"/>
  </cols>
  <sheetData>
    <row r="1" spans="1:6" ht="15.75" thickBot="1" x14ac:dyDescent="0.3">
      <c r="A1" s="253" t="s">
        <v>2926</v>
      </c>
      <c r="B1" s="254"/>
      <c r="C1" s="254"/>
      <c r="D1" s="254"/>
      <c r="E1" s="254"/>
      <c r="F1" s="255"/>
    </row>
    <row r="2" spans="1:6" s="115" customFormat="1" ht="15" thickBot="1" x14ac:dyDescent="0.35">
      <c r="A2" s="135"/>
      <c r="B2" s="135"/>
      <c r="C2" s="135"/>
      <c r="D2" s="135"/>
      <c r="E2" s="135"/>
      <c r="F2" s="135"/>
    </row>
    <row r="3" spans="1:6" x14ac:dyDescent="0.3">
      <c r="A3" s="129" t="s">
        <v>2917</v>
      </c>
      <c r="B3" s="130"/>
      <c r="C3" s="131" t="s">
        <v>2918</v>
      </c>
      <c r="D3" s="130"/>
      <c r="E3" s="131" t="s">
        <v>2919</v>
      </c>
      <c r="F3" s="132" t="s">
        <v>2920</v>
      </c>
    </row>
    <row r="4" spans="1:6" ht="28.8" x14ac:dyDescent="0.3">
      <c r="A4" s="140" t="s">
        <v>987</v>
      </c>
      <c r="B4" s="141">
        <v>39016.036111111112</v>
      </c>
      <c r="C4" s="157" t="s">
        <v>1846</v>
      </c>
      <c r="D4" s="141">
        <v>39870.822916666664</v>
      </c>
      <c r="E4" s="133">
        <f>INT((D4-B4)*1440)/60</f>
        <v>20514.866666666665</v>
      </c>
      <c r="F4" s="143" t="s">
        <v>2977</v>
      </c>
    </row>
    <row r="5" spans="1:6" ht="28.5" customHeight="1" x14ac:dyDescent="0.3">
      <c r="A5" s="153" t="s">
        <v>1873</v>
      </c>
      <c r="B5" s="141">
        <v>39918.720138888886</v>
      </c>
      <c r="C5" s="154" t="s">
        <v>2352</v>
      </c>
      <c r="D5" s="165">
        <v>41210.556250000001</v>
      </c>
      <c r="E5" s="133">
        <f>INT((D5-B5)*1440)/60</f>
        <v>31004.066666666666</v>
      </c>
      <c r="F5" s="161" t="s">
        <v>2980</v>
      </c>
    </row>
    <row r="6" spans="1:6" ht="28.8" x14ac:dyDescent="0.3">
      <c r="A6" s="140" t="s">
        <v>2835</v>
      </c>
      <c r="B6" s="141">
        <v>41645.130555555559</v>
      </c>
      <c r="C6" s="157" t="s">
        <v>2848</v>
      </c>
      <c r="D6" s="166">
        <v>41646.931944444441</v>
      </c>
      <c r="E6" s="133">
        <f t="shared" ref="E6:E8" si="0">INT((D6-B6)*1440)/60</f>
        <v>43.216666666666669</v>
      </c>
      <c r="F6" s="161" t="s">
        <v>2978</v>
      </c>
    </row>
    <row r="7" spans="1:6" x14ac:dyDescent="0.3">
      <c r="A7" s="140" t="s">
        <v>2824</v>
      </c>
      <c r="B7" s="141">
        <v>41659.854166666664</v>
      </c>
      <c r="C7" s="142" t="s">
        <v>2825</v>
      </c>
      <c r="D7" s="141">
        <v>41660.038194444445</v>
      </c>
      <c r="E7" s="133">
        <f t="shared" si="0"/>
        <v>4.416666666666667</v>
      </c>
      <c r="F7" s="162" t="s">
        <v>2966</v>
      </c>
    </row>
    <row r="8" spans="1:6" x14ac:dyDescent="0.3">
      <c r="A8" s="140" t="s">
        <v>2884</v>
      </c>
      <c r="B8" s="141">
        <v>41696.916666666664</v>
      </c>
      <c r="C8" s="142" t="s">
        <v>2885</v>
      </c>
      <c r="D8" s="141">
        <v>41697.059027777781</v>
      </c>
      <c r="E8" s="133">
        <f t="shared" si="0"/>
        <v>3.4166666666666665</v>
      </c>
      <c r="F8" s="162" t="s">
        <v>2966</v>
      </c>
    </row>
    <row r="9" spans="1:6" ht="28.8" x14ac:dyDescent="0.3">
      <c r="A9" s="140" t="s">
        <v>2889</v>
      </c>
      <c r="B9" s="141">
        <v>41697.46875</v>
      </c>
      <c r="C9" s="142" t="s">
        <v>2890</v>
      </c>
      <c r="D9" s="141">
        <v>41697.659722222219</v>
      </c>
      <c r="E9" s="133">
        <f t="shared" ref="E9:E21" si="1">INT((D9-B9)*1440)/60</f>
        <v>4.5666666666666664</v>
      </c>
      <c r="F9" s="161" t="s">
        <v>2979</v>
      </c>
    </row>
    <row r="10" spans="1:6" s="113" customFormat="1" x14ac:dyDescent="0.3">
      <c r="A10" s="140" t="s">
        <v>2958</v>
      </c>
      <c r="B10" s="141">
        <v>41723.673611111109</v>
      </c>
      <c r="C10" s="142" t="s">
        <v>2959</v>
      </c>
      <c r="D10" s="141">
        <v>41723.836805555555</v>
      </c>
      <c r="E10" s="133">
        <f t="shared" si="1"/>
        <v>3.9166666666666665</v>
      </c>
      <c r="F10" s="162" t="s">
        <v>2967</v>
      </c>
    </row>
    <row r="11" spans="1:6" s="121" customFormat="1" x14ac:dyDescent="0.3">
      <c r="A11" s="168" t="s">
        <v>2991</v>
      </c>
      <c r="B11" s="141">
        <v>41731.53125</v>
      </c>
      <c r="C11" s="117" t="s">
        <v>2992</v>
      </c>
      <c r="D11" s="141">
        <v>41731.6875</v>
      </c>
      <c r="E11" s="133">
        <f t="shared" si="1"/>
        <v>3.75</v>
      </c>
      <c r="F11" s="143" t="s">
        <v>3129</v>
      </c>
    </row>
    <row r="12" spans="1:6" s="121" customFormat="1" x14ac:dyDescent="0.3">
      <c r="A12" s="168" t="s">
        <v>3024</v>
      </c>
      <c r="B12" s="141">
        <v>41765.864583333336</v>
      </c>
      <c r="C12" s="117" t="s">
        <v>3033</v>
      </c>
      <c r="D12" s="141">
        <v>41766.041666666664</v>
      </c>
      <c r="E12" s="133">
        <f t="shared" si="1"/>
        <v>4.2333333333333334</v>
      </c>
      <c r="F12" s="143" t="s">
        <v>3129</v>
      </c>
    </row>
    <row r="13" spans="1:6" s="121" customFormat="1" x14ac:dyDescent="0.3">
      <c r="A13" s="168" t="s">
        <v>3043</v>
      </c>
      <c r="B13" s="141">
        <v>41776.010416666664</v>
      </c>
      <c r="C13" s="117" t="s">
        <v>3044</v>
      </c>
      <c r="D13" s="141">
        <v>41776.225694444445</v>
      </c>
      <c r="E13" s="133">
        <f t="shared" si="1"/>
        <v>5.166666666666667</v>
      </c>
      <c r="F13" s="143" t="s">
        <v>3130</v>
      </c>
    </row>
    <row r="14" spans="1:6" s="121" customFormat="1" x14ac:dyDescent="0.3">
      <c r="A14" s="168" t="s">
        <v>3094</v>
      </c>
      <c r="B14" s="141">
        <v>41793.831944444442</v>
      </c>
      <c r="C14" s="117" t="s">
        <v>3095</v>
      </c>
      <c r="D14" s="141">
        <v>41794.010416666664</v>
      </c>
      <c r="E14" s="133">
        <f t="shared" si="1"/>
        <v>4.2666666666666666</v>
      </c>
      <c r="F14" s="143" t="s">
        <v>3129</v>
      </c>
    </row>
    <row r="15" spans="1:6" s="173" customFormat="1" x14ac:dyDescent="0.3">
      <c r="A15" s="179" t="s">
        <v>3199</v>
      </c>
      <c r="B15" s="177">
        <v>41822.71875</v>
      </c>
      <c r="C15" s="169" t="s">
        <v>3200</v>
      </c>
      <c r="D15" s="177">
        <v>41822.927083333336</v>
      </c>
      <c r="E15" s="178">
        <f t="shared" si="1"/>
        <v>5</v>
      </c>
      <c r="F15" s="180" t="s">
        <v>3129</v>
      </c>
    </row>
    <row r="16" spans="1:6" s="173" customFormat="1" x14ac:dyDescent="0.3">
      <c r="A16" s="179" t="s">
        <v>3206</v>
      </c>
      <c r="B16" s="177">
        <v>41835.170138888891</v>
      </c>
      <c r="C16" s="169" t="s">
        <v>3207</v>
      </c>
      <c r="D16" s="177">
        <v>41835.597222222219</v>
      </c>
      <c r="E16" s="178">
        <f t="shared" si="1"/>
        <v>10.233333333333333</v>
      </c>
      <c r="F16" s="176" t="s">
        <v>3229</v>
      </c>
    </row>
    <row r="17" spans="1:6" s="173" customFormat="1" x14ac:dyDescent="0.3">
      <c r="A17" s="179" t="s">
        <v>3216</v>
      </c>
      <c r="B17" s="177">
        <v>41848.706944444442</v>
      </c>
      <c r="C17" s="169" t="s">
        <v>3217</v>
      </c>
      <c r="D17" s="177">
        <v>41848.82708333333</v>
      </c>
      <c r="E17" s="178">
        <f t="shared" si="1"/>
        <v>2.8666666666666667</v>
      </c>
      <c r="F17" s="180" t="s">
        <v>3129</v>
      </c>
    </row>
    <row r="18" spans="1:6" s="173" customFormat="1" x14ac:dyDescent="0.3">
      <c r="A18" s="179" t="s">
        <v>3223</v>
      </c>
      <c r="B18" s="177">
        <v>41876.638888888891</v>
      </c>
      <c r="C18" s="169" t="s">
        <v>3224</v>
      </c>
      <c r="D18" s="177">
        <v>41876.775000000001</v>
      </c>
      <c r="E18" s="178">
        <f t="shared" si="1"/>
        <v>3.25</v>
      </c>
      <c r="F18" s="180" t="s">
        <v>3129</v>
      </c>
    </row>
    <row r="19" spans="1:6" s="173" customFormat="1" x14ac:dyDescent="0.3">
      <c r="A19" s="179" t="s">
        <v>3227</v>
      </c>
      <c r="B19" s="177">
        <v>41883.65625</v>
      </c>
      <c r="C19" s="169" t="s">
        <v>3228</v>
      </c>
      <c r="D19" s="177">
        <v>41884.470833333333</v>
      </c>
      <c r="E19" s="178">
        <f t="shared" si="1"/>
        <v>19.533333333333335</v>
      </c>
      <c r="F19" s="180" t="s">
        <v>3350</v>
      </c>
    </row>
    <row r="20" spans="1:6" s="173" customFormat="1" x14ac:dyDescent="0.3">
      <c r="A20" s="179" t="s">
        <v>3393</v>
      </c>
      <c r="B20" s="177">
        <v>41910.628472222219</v>
      </c>
      <c r="C20" s="169" t="s">
        <v>3395</v>
      </c>
      <c r="D20" s="177">
        <v>41910.691666666666</v>
      </c>
      <c r="E20" s="178">
        <f t="shared" si="1"/>
        <v>1.5166666666666666</v>
      </c>
      <c r="F20" s="180" t="s">
        <v>3129</v>
      </c>
    </row>
    <row r="21" spans="1:6" s="173" customFormat="1" ht="15" thickBot="1" x14ac:dyDescent="0.35">
      <c r="A21" s="181" t="s">
        <v>3402</v>
      </c>
      <c r="B21" s="182">
        <v>41910.729861111111</v>
      </c>
      <c r="C21" s="183" t="s">
        <v>3403</v>
      </c>
      <c r="D21" s="182">
        <v>41910.820833333331</v>
      </c>
      <c r="E21" s="184">
        <f t="shared" si="1"/>
        <v>2.1666666666666665</v>
      </c>
      <c r="F21" s="186" t="s">
        <v>3481</v>
      </c>
    </row>
    <row r="22" spans="1:6" ht="15" thickBot="1" x14ac:dyDescent="0.35">
      <c r="A22" s="163"/>
      <c r="B22" s="164"/>
      <c r="C22" s="163"/>
      <c r="D22" s="164"/>
      <c r="E22" s="163"/>
      <c r="F22" s="163"/>
    </row>
    <row r="23" spans="1:6" ht="15" x14ac:dyDescent="0.25">
      <c r="A23" s="163"/>
      <c r="B23" s="164"/>
      <c r="C23" s="163"/>
      <c r="D23" s="164"/>
      <c r="E23" s="125">
        <f>SUM(E4:E21)</f>
        <v>51640.44999999999</v>
      </c>
      <c r="F23" s="126" t="s">
        <v>2928</v>
      </c>
    </row>
    <row r="24" spans="1:6" ht="15" thickBot="1" x14ac:dyDescent="0.35">
      <c r="A24" s="163"/>
      <c r="B24" s="164"/>
      <c r="C24" s="163"/>
      <c r="D24" s="164"/>
      <c r="E24" s="127">
        <f>SUM(E6:E21)</f>
        <v>121.51666666666665</v>
      </c>
      <c r="F24" s="128" t="s">
        <v>2929</v>
      </c>
    </row>
    <row r="25" spans="1:6" ht="15" thickBot="1" x14ac:dyDescent="0.35">
      <c r="A25" s="163"/>
      <c r="B25" s="164"/>
      <c r="C25" s="163"/>
      <c r="D25" s="164"/>
      <c r="E25" s="163"/>
      <c r="F25" s="163"/>
    </row>
    <row r="26" spans="1:6" x14ac:dyDescent="0.3">
      <c r="A26" s="129" t="s">
        <v>2922</v>
      </c>
      <c r="B26" s="130"/>
      <c r="C26" s="131" t="s">
        <v>2923</v>
      </c>
      <c r="D26" s="130"/>
      <c r="E26" s="131" t="s">
        <v>2919</v>
      </c>
      <c r="F26" s="132" t="s">
        <v>2920</v>
      </c>
    </row>
    <row r="27" spans="1:6" x14ac:dyDescent="0.3">
      <c r="A27" s="153" t="s">
        <v>1528</v>
      </c>
      <c r="B27" s="141">
        <v>39190.820138888892</v>
      </c>
      <c r="C27" s="154" t="s">
        <v>1529</v>
      </c>
      <c r="D27" s="141">
        <v>39190.869444444441</v>
      </c>
      <c r="E27" s="149">
        <f>INT((D27-B27)*1440)/60</f>
        <v>1.1666666666666667</v>
      </c>
      <c r="F27" s="150" t="s">
        <v>2981</v>
      </c>
    </row>
    <row r="28" spans="1:6" ht="28.8" x14ac:dyDescent="0.3">
      <c r="A28" s="153" t="s">
        <v>1844</v>
      </c>
      <c r="B28" s="141">
        <v>39868.763194444444</v>
      </c>
      <c r="C28" s="157" t="s">
        <v>1875</v>
      </c>
      <c r="D28" s="141">
        <v>39918.794444444444</v>
      </c>
      <c r="E28" s="149">
        <f t="shared" ref="E28:E29" si="2">INT((D28-B28)*1440)/60</f>
        <v>1200.75</v>
      </c>
      <c r="F28" s="143" t="s">
        <v>2982</v>
      </c>
    </row>
    <row r="29" spans="1:6" ht="28.8" x14ac:dyDescent="0.3">
      <c r="A29" s="156" t="s">
        <v>1932</v>
      </c>
      <c r="B29" s="141">
        <v>40127.677083333336</v>
      </c>
      <c r="C29" s="157" t="s">
        <v>1933</v>
      </c>
      <c r="D29" s="141">
        <v>40127.711111111108</v>
      </c>
      <c r="E29" s="149">
        <f t="shared" si="2"/>
        <v>0.8</v>
      </c>
      <c r="F29" s="143" t="s">
        <v>2983</v>
      </c>
    </row>
    <row r="30" spans="1:6" ht="28.5" customHeight="1" x14ac:dyDescent="0.3">
      <c r="A30" s="156" t="s">
        <v>2344</v>
      </c>
      <c r="B30" s="141">
        <v>41204.634027777778</v>
      </c>
      <c r="C30" s="142" t="s">
        <v>2841</v>
      </c>
      <c r="D30" s="141">
        <v>41645.875694444447</v>
      </c>
      <c r="E30" s="149">
        <f>INT((D30-B30)*1440)/60</f>
        <v>10589.8</v>
      </c>
      <c r="F30" s="150" t="s">
        <v>2984</v>
      </c>
    </row>
    <row r="31" spans="1:6" s="121" customFormat="1" ht="28.5" customHeight="1" thickBot="1" x14ac:dyDescent="0.35">
      <c r="A31" s="158" t="s">
        <v>4290</v>
      </c>
      <c r="B31" s="144">
        <v>42620.981249999997</v>
      </c>
      <c r="C31" s="187" t="s">
        <v>4291</v>
      </c>
      <c r="D31" s="144">
        <v>42620.986111111109</v>
      </c>
      <c r="E31" s="188">
        <f>INT((D31-B31)*1440)/60</f>
        <v>0.11666666666666667</v>
      </c>
      <c r="F31" s="189" t="s">
        <v>4292</v>
      </c>
    </row>
    <row r="32" spans="1:6" ht="15" thickBot="1" x14ac:dyDescent="0.35">
      <c r="A32" s="163"/>
      <c r="B32" s="164"/>
      <c r="C32" s="163"/>
      <c r="D32" s="164"/>
      <c r="E32" s="163"/>
      <c r="F32" s="163"/>
    </row>
    <row r="33" spans="1:6" s="113" customFormat="1" ht="15" thickBot="1" x14ac:dyDescent="0.35">
      <c r="A33" s="163"/>
      <c r="B33" s="164"/>
      <c r="C33" s="163"/>
      <c r="D33" s="164"/>
      <c r="E33" s="136">
        <f>ROUNDUP(SUM(E27:E31),1)</f>
        <v>11792.7</v>
      </c>
      <c r="F33" s="137" t="s">
        <v>2924</v>
      </c>
    </row>
    <row r="34" spans="1:6" x14ac:dyDescent="0.3">
      <c r="A34" s="256"/>
      <c r="B34" s="256"/>
      <c r="C34" s="256"/>
      <c r="D34" s="119"/>
    </row>
  </sheetData>
  <mergeCells count="2">
    <mergeCell ref="A1:F1"/>
    <mergeCell ref="A34:C3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opLeftCell="A33" workbookViewId="0">
      <selection activeCell="B52" sqref="B52"/>
    </sheetView>
  </sheetViews>
  <sheetFormatPr defaultRowHeight="14.4" x14ac:dyDescent="0.3"/>
  <cols>
    <col min="1" max="1" width="10.6640625" style="18" bestFit="1" customWidth="1"/>
    <col min="2" max="2" width="115.88671875" customWidth="1"/>
  </cols>
  <sheetData>
    <row r="1" spans="1:2" s="122" customFormat="1" x14ac:dyDescent="0.3">
      <c r="A1" s="1" t="s">
        <v>51</v>
      </c>
      <c r="B1" s="1" t="s">
        <v>52</v>
      </c>
    </row>
    <row r="2" spans="1:2" s="122" customFormat="1" x14ac:dyDescent="0.3">
      <c r="A2" s="123">
        <v>41005</v>
      </c>
      <c r="B2" s="167" t="s">
        <v>1414</v>
      </c>
    </row>
    <row r="3" spans="1:2" s="122" customFormat="1" ht="115.2" x14ac:dyDescent="0.3">
      <c r="A3" s="123">
        <v>41010</v>
      </c>
      <c r="B3" s="2" t="s">
        <v>1415</v>
      </c>
    </row>
    <row r="4" spans="1:2" s="122" customFormat="1" ht="86.4" x14ac:dyDescent="0.3">
      <c r="A4" s="123">
        <v>41012</v>
      </c>
      <c r="B4" s="2" t="s">
        <v>1828</v>
      </c>
    </row>
    <row r="5" spans="1:2" s="122" customFormat="1" x14ac:dyDescent="0.3">
      <c r="A5" s="123">
        <v>41019</v>
      </c>
      <c r="B5" s="2" t="s">
        <v>1829</v>
      </c>
    </row>
    <row r="6" spans="1:2" s="122" customFormat="1" x14ac:dyDescent="0.3">
      <c r="A6" s="123">
        <v>41026</v>
      </c>
      <c r="B6" s="124" t="s">
        <v>1830</v>
      </c>
    </row>
    <row r="7" spans="1:2" s="122" customFormat="1" ht="86.4" x14ac:dyDescent="0.3">
      <c r="A7" s="123">
        <v>41033</v>
      </c>
      <c r="B7" s="2" t="s">
        <v>1831</v>
      </c>
    </row>
    <row r="8" spans="1:2" s="122" customFormat="1" ht="72" x14ac:dyDescent="0.3">
      <c r="A8" s="123">
        <v>41040</v>
      </c>
      <c r="B8" s="2" t="s">
        <v>1832</v>
      </c>
    </row>
    <row r="9" spans="1:2" s="122" customFormat="1" ht="28.8" x14ac:dyDescent="0.3">
      <c r="A9" s="123">
        <v>41047</v>
      </c>
      <c r="B9" s="2" t="s">
        <v>2225</v>
      </c>
    </row>
    <row r="10" spans="1:2" s="122" customFormat="1" x14ac:dyDescent="0.3">
      <c r="A10" s="123">
        <v>41061</v>
      </c>
      <c r="B10" s="124" t="s">
        <v>2234</v>
      </c>
    </row>
    <row r="11" spans="1:2" s="122" customFormat="1" x14ac:dyDescent="0.3">
      <c r="A11" s="123">
        <v>41092</v>
      </c>
      <c r="B11" s="124" t="s">
        <v>2245</v>
      </c>
    </row>
    <row r="12" spans="1:2" s="122" customFormat="1" x14ac:dyDescent="0.3">
      <c r="A12" s="123">
        <v>41122</v>
      </c>
      <c r="B12" s="124" t="s">
        <v>2262</v>
      </c>
    </row>
    <row r="13" spans="1:2" s="122" customFormat="1" x14ac:dyDescent="0.3">
      <c r="A13" s="123">
        <v>41152</v>
      </c>
      <c r="B13" s="124" t="s">
        <v>2271</v>
      </c>
    </row>
    <row r="14" spans="1:2" s="18" customFormat="1" ht="28.8" x14ac:dyDescent="0.3">
      <c r="A14" s="123">
        <v>41182</v>
      </c>
      <c r="B14" s="31" t="s">
        <v>2320</v>
      </c>
    </row>
    <row r="15" spans="1:2" s="122" customFormat="1" x14ac:dyDescent="0.3">
      <c r="A15" s="123">
        <v>41213</v>
      </c>
      <c r="B15" s="124" t="s">
        <v>2355</v>
      </c>
    </row>
    <row r="16" spans="1:2" s="122" customFormat="1" x14ac:dyDescent="0.3">
      <c r="A16" s="123">
        <v>41243</v>
      </c>
      <c r="B16" s="124" t="s">
        <v>2369</v>
      </c>
    </row>
    <row r="17" spans="1:2" s="122" customFormat="1" x14ac:dyDescent="0.3">
      <c r="A17" s="123">
        <v>41276</v>
      </c>
      <c r="B17" s="124" t="s">
        <v>2394</v>
      </c>
    </row>
    <row r="18" spans="1:2" s="122" customFormat="1" x14ac:dyDescent="0.3">
      <c r="A18" s="123">
        <v>41306</v>
      </c>
      <c r="B18" s="124" t="s">
        <v>2425</v>
      </c>
    </row>
    <row r="19" spans="1:2" s="122" customFormat="1" x14ac:dyDescent="0.3">
      <c r="A19" s="123">
        <v>41334</v>
      </c>
      <c r="B19" s="124" t="s">
        <v>2441</v>
      </c>
    </row>
    <row r="20" spans="1:2" s="122" customFormat="1" x14ac:dyDescent="0.3">
      <c r="A20" s="123">
        <v>41365</v>
      </c>
      <c r="B20" s="124" t="s">
        <v>2485</v>
      </c>
    </row>
    <row r="21" spans="1:2" s="122" customFormat="1" x14ac:dyDescent="0.3">
      <c r="A21" s="123">
        <v>41395</v>
      </c>
      <c r="B21" s="124" t="s">
        <v>2486</v>
      </c>
    </row>
    <row r="22" spans="1:2" s="122" customFormat="1" x14ac:dyDescent="0.3">
      <c r="A22" s="123">
        <v>41426</v>
      </c>
      <c r="B22" s="124" t="s">
        <v>2498</v>
      </c>
    </row>
    <row r="23" spans="1:2" s="122" customFormat="1" x14ac:dyDescent="0.3">
      <c r="A23" s="123">
        <v>41456</v>
      </c>
      <c r="B23" s="124" t="s">
        <v>2506</v>
      </c>
    </row>
    <row r="24" spans="1:2" s="122" customFormat="1" x14ac:dyDescent="0.3">
      <c r="A24" s="123">
        <v>41487</v>
      </c>
      <c r="B24" s="124" t="s">
        <v>2550</v>
      </c>
    </row>
    <row r="25" spans="1:2" s="122" customFormat="1" x14ac:dyDescent="0.3">
      <c r="A25" s="123">
        <v>41520</v>
      </c>
      <c r="B25" s="124" t="s">
        <v>2564</v>
      </c>
    </row>
    <row r="26" spans="1:2" s="122" customFormat="1" x14ac:dyDescent="0.3">
      <c r="A26" s="123">
        <v>41555</v>
      </c>
      <c r="B26" s="124" t="s">
        <v>2593</v>
      </c>
    </row>
    <row r="27" spans="1:2" s="122" customFormat="1" x14ac:dyDescent="0.3">
      <c r="A27" s="123" t="s">
        <v>2595</v>
      </c>
      <c r="B27" s="124" t="s">
        <v>2596</v>
      </c>
    </row>
    <row r="28" spans="1:2" s="122" customFormat="1" x14ac:dyDescent="0.3">
      <c r="A28" s="123" t="s">
        <v>2694</v>
      </c>
      <c r="B28" s="124" t="s">
        <v>2695</v>
      </c>
    </row>
    <row r="29" spans="1:2" s="122" customFormat="1" x14ac:dyDescent="0.3">
      <c r="A29" s="123" t="s">
        <v>2700</v>
      </c>
      <c r="B29" s="124" t="s">
        <v>2701</v>
      </c>
    </row>
    <row r="30" spans="1:2" s="122" customFormat="1" x14ac:dyDescent="0.3">
      <c r="A30" s="123">
        <v>41673</v>
      </c>
      <c r="B30" s="124" t="s">
        <v>2823</v>
      </c>
    </row>
    <row r="31" spans="1:2" s="122" customFormat="1" x14ac:dyDescent="0.3">
      <c r="A31" s="123">
        <v>41701</v>
      </c>
      <c r="B31" s="124" t="s">
        <v>2857</v>
      </c>
    </row>
    <row r="32" spans="1:2" s="122" customFormat="1" ht="43.2" x14ac:dyDescent="0.3">
      <c r="A32" s="123">
        <v>41730</v>
      </c>
      <c r="B32" s="124" t="s">
        <v>2985</v>
      </c>
    </row>
    <row r="33" spans="1:2" s="122" customFormat="1" ht="28.8" x14ac:dyDescent="0.3">
      <c r="A33" s="123">
        <v>41760</v>
      </c>
      <c r="B33" s="124" t="s">
        <v>3008</v>
      </c>
    </row>
    <row r="34" spans="1:2" s="122" customFormat="1" ht="28.8" x14ac:dyDescent="0.3">
      <c r="A34" s="123">
        <v>41829</v>
      </c>
      <c r="B34" s="124" t="s">
        <v>3128</v>
      </c>
    </row>
    <row r="35" spans="1:2" s="122" customFormat="1" ht="28.8" x14ac:dyDescent="0.3">
      <c r="A35" s="123">
        <v>41905</v>
      </c>
      <c r="B35" s="2" t="s">
        <v>3312</v>
      </c>
    </row>
    <row r="36" spans="1:2" s="122" customFormat="1" ht="28.8" x14ac:dyDescent="0.3">
      <c r="A36" s="123">
        <v>41956</v>
      </c>
      <c r="B36" s="2" t="s">
        <v>3415</v>
      </c>
    </row>
    <row r="37" spans="1:2" s="122" customFormat="1" ht="28.8" x14ac:dyDescent="0.3">
      <c r="A37" s="190">
        <v>41996</v>
      </c>
      <c r="B37" s="2" t="s">
        <v>3457</v>
      </c>
    </row>
    <row r="38" spans="1:2" x14ac:dyDescent="0.3">
      <c r="A38" s="123">
        <v>42034</v>
      </c>
      <c r="B38" s="124" t="s">
        <v>3480</v>
      </c>
    </row>
    <row r="39" spans="1:2" s="122" customFormat="1" ht="28.8" x14ac:dyDescent="0.3">
      <c r="A39" s="123">
        <v>42038</v>
      </c>
      <c r="B39" s="2" t="s">
        <v>3479</v>
      </c>
    </row>
    <row r="40" spans="1:2" s="122" customFormat="1" ht="28.8" x14ac:dyDescent="0.3">
      <c r="A40" s="190">
        <v>42076</v>
      </c>
      <c r="B40" s="2" t="s">
        <v>3495</v>
      </c>
    </row>
    <row r="41" spans="1:2" s="122" customFormat="1" ht="28.8" x14ac:dyDescent="0.3">
      <c r="A41" s="190">
        <v>42102</v>
      </c>
      <c r="B41" s="2" t="s">
        <v>3543</v>
      </c>
    </row>
    <row r="42" spans="1:2" ht="28.8" x14ac:dyDescent="0.3">
      <c r="A42" s="123">
        <v>42437</v>
      </c>
      <c r="B42" s="2" t="s">
        <v>4046</v>
      </c>
    </row>
    <row r="43" spans="1:2" x14ac:dyDescent="0.3">
      <c r="A43" s="123">
        <v>42466</v>
      </c>
      <c r="B43" s="2" t="s">
        <v>4070</v>
      </c>
    </row>
    <row r="44" spans="1:2" x14ac:dyDescent="0.3">
      <c r="A44" s="123">
        <v>42515</v>
      </c>
      <c r="B44" s="124" t="s">
        <v>4097</v>
      </c>
    </row>
    <row r="45" spans="1:2" x14ac:dyDescent="0.3">
      <c r="A45" s="123">
        <v>42523</v>
      </c>
      <c r="B45" s="124" t="s">
        <v>4105</v>
      </c>
    </row>
    <row r="46" spans="1:2" x14ac:dyDescent="0.3">
      <c r="A46" s="123">
        <v>42548</v>
      </c>
      <c r="B46" s="124" t="s">
        <v>4105</v>
      </c>
    </row>
    <row r="47" spans="1:2" x14ac:dyDescent="0.3">
      <c r="A47" s="123">
        <v>42569</v>
      </c>
      <c r="B47" s="124" t="s">
        <v>4116</v>
      </c>
    </row>
    <row r="48" spans="1:2" x14ac:dyDescent="0.3">
      <c r="A48" s="123">
        <v>42626</v>
      </c>
      <c r="B48" s="124" t="s">
        <v>4125</v>
      </c>
    </row>
    <row r="49" spans="1:2" x14ac:dyDescent="0.3">
      <c r="A49" s="123">
        <v>42654</v>
      </c>
      <c r="B49" s="124" t="s">
        <v>4140</v>
      </c>
    </row>
    <row r="50" spans="1:2" ht="28.8" x14ac:dyDescent="0.3">
      <c r="A50" s="123">
        <v>42691</v>
      </c>
      <c r="B50" s="249" t="s">
        <v>4293</v>
      </c>
    </row>
    <row r="51" spans="1:2" x14ac:dyDescent="0.3">
      <c r="A51" s="123">
        <v>42745</v>
      </c>
      <c r="B51" s="124" t="s">
        <v>4310</v>
      </c>
    </row>
    <row r="52" spans="1:2" x14ac:dyDescent="0.3">
      <c r="A52" s="123">
        <v>43034</v>
      </c>
      <c r="B52" s="124" t="s">
        <v>4426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Ahead</vt:lpstr>
      <vt:lpstr>Ahead_IMU_Usage</vt:lpstr>
      <vt:lpstr>Behind</vt:lpstr>
      <vt:lpstr>Behind_Recovery_Summary</vt:lpstr>
      <vt:lpstr>Behind_IMU_Usage</vt:lpstr>
      <vt:lpstr>Change_Record</vt:lpstr>
    </vt:vector>
  </TitlesOfParts>
  <Company>JHUAPL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coultta1</dc:creator>
  <cp:lastModifiedBy>Coulter, Timothy A.</cp:lastModifiedBy>
  <dcterms:created xsi:type="dcterms:W3CDTF">2012-04-04T17:06:46Z</dcterms:created>
  <dcterms:modified xsi:type="dcterms:W3CDTF">2017-10-26T14:19:30Z</dcterms:modified>
</cp:coreProperties>
</file>