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</definedNames>
  <calcPr fullCalcOnLoad="1"/>
</workbook>
</file>

<file path=xl/sharedStrings.xml><?xml version="1.0" encoding="utf-8"?>
<sst xmlns="http://schemas.openxmlformats.org/spreadsheetml/2006/main" count="138" uniqueCount="89">
  <si>
    <t>IMPACT</t>
  </si>
  <si>
    <t>PLASTIC</t>
  </si>
  <si>
    <t>SECCHI</t>
  </si>
  <si>
    <t>Resource</t>
  </si>
  <si>
    <t>SWAVES</t>
  </si>
  <si>
    <t>Total</t>
  </si>
  <si>
    <t>Allocation</t>
  </si>
  <si>
    <t>On during side-lobe operations?</t>
  </si>
  <si>
    <t>Yes</t>
  </si>
  <si>
    <t>On during superior conjunction?</t>
  </si>
  <si>
    <t>No</t>
  </si>
  <si>
    <t>Recorder usage (Gbits)</t>
  </si>
  <si>
    <t>Difference</t>
  </si>
  <si>
    <t>R/T on side-lobe 1 (kbps)</t>
  </si>
  <si>
    <t>R/T on side-lobe 2 (kbps)</t>
  </si>
  <si>
    <t>=================================================================</t>
  </si>
  <si>
    <t>On during side-lobe operations?  Yes</t>
  </si>
  <si>
    <t>On during superior conjunction?  Yes</t>
  </si>
  <si>
    <t>Recorder space usage:</t>
  </si>
  <si>
    <t>One beacon packet per minute for 525 days = 1.645 Gbits</t>
  </si>
  <si>
    <t>One partition</t>
  </si>
  <si>
    <t>ApID 0x571</t>
  </si>
  <si>
    <t>Realtime usage:</t>
  </si>
  <si>
    <t>One beacon packet per minute</t>
  </si>
  <si>
    <t>One housekeeping packet per minute</t>
  </si>
  <si>
    <t>Total rate = 72.533 bps</t>
  </si>
  <si>
    <t>ApIDs 0x501, 0x571</t>
  </si>
  <si>
    <t>On during superior conjunction?  No</t>
  </si>
  <si>
    <t>One beacon packet per minute for 400 days = 1.253 Gbits</t>
  </si>
  <si>
    <t>ApID 0x270</t>
  </si>
  <si>
    <t>Realtime usage</t>
  </si>
  <si>
    <t>Side Lobe 1:</t>
  </si>
  <si>
    <t>Beacon  once a minute: 36.3 bps</t>
  </si>
  <si>
    <t>IMPACT+SEP HKP once a minute:  72.5 bps</t>
  </si>
  <si>
    <t>Selected SEP science, undecimated, once a minute:  326.4 bps</t>
  </si>
  <si>
    <t>MAG at 4 samples per second:  207.2 bps</t>
  </si>
  <si>
    <t>Total:  642.4 bps</t>
  </si>
  <si>
    <t>All ApIDs, including beacon</t>
  </si>
  <si>
    <t>Side Lobe 2:</t>
  </si>
  <si>
    <t>Beacon once a minute:  36.3 bps</t>
  </si>
  <si>
    <t>IMPACT+SEP HKP every 3 minutes:  24.2 bps</t>
  </si>
  <si>
    <t>MAG at 1 sample per second:  51.8 bps</t>
  </si>
  <si>
    <t>Selected SEP science, decimated every 5-10 seconds:  48.4 bps</t>
  </si>
  <si>
    <t>Total:  160.7 bps</t>
  </si>
  <si>
    <t>ApID 0x370</t>
  </si>
  <si>
    <t>ApID 0x313  Digital HK, 36.3 bps</t>
  </si>
  <si>
    <t>ApID 0x370  BEACON data, 36.3 bps</t>
  </si>
  <si>
    <t>ApID 0x316  Monitor Rates (Norm), 232.1 bps</t>
  </si>
  <si>
    <t>ApID 0x317  Monitor Rates (Hi), 290.1 bps</t>
  </si>
  <si>
    <t>ApID 0x321  SW Priorities (increased accumulation time), 58.0 bps</t>
  </si>
  <si>
    <t>ApID 0x322  WAP Priority, 7.25 bps</t>
  </si>
  <si>
    <t xml:space="preserve">ApID 0x323  WAP Priority, 7.25 bps </t>
  </si>
  <si>
    <t>Total: 667.3 bps</t>
  </si>
  <si>
    <t>ApID 0x323  WAP Priority, 7.25 bps</t>
  </si>
  <si>
    <t>Total: 87 bps</t>
  </si>
  <si>
    <t>Recorder space usage:  None</t>
  </si>
  <si>
    <t>5400 bps, of which 60 bps is periodic HK.</t>
  </si>
  <si>
    <t xml:space="preserve">We might want to add 10 bps more for intermittent non-periodic HK. </t>
  </si>
  <si>
    <t>This includes every 2 hours:</t>
  </si>
  <si>
    <t>euvi 4 wl (2 icer10, 6 icer7, 2 icer6, 4 icer4)</t>
  </si>
  <si>
    <t>cor1 (3 icer11)</t>
  </si>
  <si>
    <t>cor2 (8 icer9)</t>
  </si>
  <si>
    <t>hi-1 (2 512x512 Rice)</t>
  </si>
  <si>
    <t>hi-2 (1 512x512 Rice)</t>
  </si>
  <si>
    <t>750 bps, of which 60 bps is periodic HK.</t>
  </si>
  <si>
    <t>euvi 4 wl (8 icer10, 4 icer7)</t>
  </si>
  <si>
    <t>cor2 (2 icer9)</t>
  </si>
  <si>
    <t>hi-1 (1 icer10)</t>
  </si>
  <si>
    <t>hi-2 (1 128x256 Rice)</t>
  </si>
  <si>
    <t>Note that the breakdown of images is a proposal only, based on discussions</t>
  </si>
  <si>
    <t>within the SECCHI team to date.</t>
  </si>
  <si>
    <t>Anticipated ApIDs for both side lobes:</t>
  </si>
  <si>
    <t>Realtime: ApID 0x0400 - 0x043f</t>
  </si>
  <si>
    <t>Spaceweather: ApID 0x470 - 0x47f</t>
  </si>
  <si>
    <t>Bit bucket (neither stream): 0x440 - 0x46f</t>
  </si>
  <si>
    <t>Side-lobe 2 options</t>
  </si>
  <si>
    <t>PLASTIC proposal to add ApID 0x317 for 1 min proton parameters (290 bps)</t>
  </si>
  <si>
    <t>SECCHI proposal to improve compression of HI images (325 bps)</t>
  </si>
  <si>
    <t>Side-lobe 1 options</t>
  </si>
  <si>
    <t>IMPACT proposal 2A (100 bps)</t>
  </si>
  <si>
    <t>IMPACT proposal 2B (168 bps)</t>
  </si>
  <si>
    <t>IMPACT proposal 2C (270 bps)</t>
  </si>
  <si>
    <t>IMPACT proposal 2D (482 bps)</t>
  </si>
  <si>
    <t>IMPACT proposal 1A (317 bps)</t>
  </si>
  <si>
    <t>SWAVES proposal (360-400 bps)</t>
  </si>
  <si>
    <t>IMPACT proposal 1B (with SWAVES)</t>
  </si>
  <si>
    <t>IMPACT proposal 1C (w/o SWAVES)</t>
  </si>
  <si>
    <t>IMPACT proposal 2E (with SECCHI)</t>
  </si>
  <si>
    <t>IMPACT proposal 2F (with SECCHI)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</si>
</sst>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23" fillId="29" borderId="0" xfId="47" applyAlignment="1">
      <alignment/>
    </xf>
    <xf numFmtId="0" fontId="23" fillId="29" borderId="0" xfId="47" applyAlignment="1">
      <alignment horizontal="center"/>
    </xf>
    <xf numFmtId="0" fontId="29" fillId="31" borderId="0" xfId="54" applyAlignment="1">
      <alignment/>
    </xf>
    <xf numFmtId="0" fontId="29" fillId="31" borderId="0" xfId="54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32">
      <selection activeCell="A40" sqref="A40:IV40"/>
    </sheetView>
  </sheetViews>
  <sheetFormatPr defaultColWidth="9.140625" defaultRowHeight="15"/>
  <cols>
    <col min="1" max="1" width="27.28125" style="0" customWidth="1"/>
    <col min="2" max="8" width="17.7109375" style="1" customWidth="1"/>
  </cols>
  <sheetData>
    <row r="1" spans="1:8" s="2" customFormat="1" ht="14.25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12</v>
      </c>
    </row>
    <row r="3" spans="1:5" ht="14.25" customHeight="1">
      <c r="A3" t="s">
        <v>7</v>
      </c>
      <c r="B3" s="1" t="s">
        <v>8</v>
      </c>
      <c r="C3" s="1" t="s">
        <v>8</v>
      </c>
      <c r="D3" s="1" t="s">
        <v>8</v>
      </c>
      <c r="E3" s="1" t="s">
        <v>8</v>
      </c>
    </row>
    <row r="4" spans="1:5" ht="14.25">
      <c r="A4" t="s">
        <v>9</v>
      </c>
      <c r="B4" s="1" t="s">
        <v>10</v>
      </c>
      <c r="C4" s="1" t="s">
        <v>10</v>
      </c>
      <c r="D4" s="1" t="s">
        <v>10</v>
      </c>
      <c r="E4" s="1" t="s">
        <v>8</v>
      </c>
    </row>
    <row r="5" spans="1:8" ht="14.25">
      <c r="A5" t="s">
        <v>11</v>
      </c>
      <c r="B5" s="1">
        <v>1.253</v>
      </c>
      <c r="C5" s="1">
        <v>1.253</v>
      </c>
      <c r="D5" s="1">
        <v>0</v>
      </c>
      <c r="E5" s="1">
        <v>1.645</v>
      </c>
      <c r="F5" s="1">
        <f>SUM(B5:E5)</f>
        <v>4.151</v>
      </c>
      <c r="G5" s="1">
        <v>4.294</v>
      </c>
      <c r="H5" s="1">
        <f>G5-F5</f>
        <v>0.1429999999999998</v>
      </c>
    </row>
    <row r="6" spans="1:8" ht="14.25">
      <c r="A6" t="s">
        <v>13</v>
      </c>
      <c r="B6" s="1">
        <v>0.6424</v>
      </c>
      <c r="C6" s="1">
        <v>0.6673</v>
      </c>
      <c r="D6" s="1">
        <v>5.41</v>
      </c>
      <c r="E6" s="1">
        <v>0.072533</v>
      </c>
      <c r="F6" s="1">
        <f>SUM(B6:E6)</f>
        <v>6.7922329999999995</v>
      </c>
      <c r="G6" s="1">
        <v>7.22</v>
      </c>
      <c r="H6" s="1">
        <f>G6-F6</f>
        <v>0.42776700000000023</v>
      </c>
    </row>
    <row r="7" spans="1:8" ht="14.25">
      <c r="A7" t="s">
        <v>14</v>
      </c>
      <c r="B7" s="1">
        <v>0.1607</v>
      </c>
      <c r="C7" s="1">
        <v>0.087</v>
      </c>
      <c r="D7" s="1">
        <v>0.75</v>
      </c>
      <c r="E7" s="1">
        <v>0.072533</v>
      </c>
      <c r="F7" s="1">
        <f>SUM(B7:E7)</f>
        <v>1.070233</v>
      </c>
      <c r="G7" s="1">
        <v>1.658</v>
      </c>
      <c r="H7" s="1">
        <f>G7-F7</f>
        <v>0.5877669999999999</v>
      </c>
    </row>
    <row r="9" ht="14.25">
      <c r="A9" s="4" t="s">
        <v>78</v>
      </c>
    </row>
    <row r="11" ht="14.25">
      <c r="A11" t="s">
        <v>83</v>
      </c>
    </row>
    <row r="12" spans="1:8" ht="14.25">
      <c r="A12" t="s">
        <v>13</v>
      </c>
      <c r="B12" s="1">
        <v>0.96</v>
      </c>
      <c r="C12" s="1">
        <v>0.6673</v>
      </c>
      <c r="D12" s="1">
        <v>5.41</v>
      </c>
      <c r="E12" s="1">
        <v>0.072533</v>
      </c>
      <c r="F12" s="1">
        <f>SUM(B12:E12)</f>
        <v>7.109833</v>
      </c>
      <c r="G12" s="1">
        <v>7.22</v>
      </c>
      <c r="H12" s="1">
        <f>G12-F12</f>
        <v>0.11016699999999968</v>
      </c>
    </row>
    <row r="14" spans="1:8" ht="14.25">
      <c r="A14" s="5" t="s">
        <v>85</v>
      </c>
      <c r="B14" s="6"/>
      <c r="C14" s="6"/>
      <c r="D14" s="6"/>
      <c r="E14" s="6"/>
      <c r="F14" s="6"/>
      <c r="G14" s="6"/>
      <c r="H14" s="6"/>
    </row>
    <row r="15" spans="1:8" ht="14.25">
      <c r="A15" s="5" t="s">
        <v>13</v>
      </c>
      <c r="B15" s="6">
        <v>0.679</v>
      </c>
      <c r="C15" s="6">
        <v>0.6673</v>
      </c>
      <c r="D15" s="6">
        <v>5.41</v>
      </c>
      <c r="E15" s="6">
        <f>0.072533+0.388053</f>
        <v>0.460586</v>
      </c>
      <c r="F15" s="6">
        <f>SUM(B15:E15)</f>
        <v>7.216886000000001</v>
      </c>
      <c r="G15" s="6">
        <v>7.22</v>
      </c>
      <c r="H15" s="6">
        <f>G15-F15</f>
        <v>0.003113999999999173</v>
      </c>
    </row>
    <row r="16" spans="2:8" ht="14.25">
      <c r="B16"/>
      <c r="C16"/>
      <c r="D16"/>
      <c r="E16"/>
      <c r="F16"/>
      <c r="G16"/>
      <c r="H16"/>
    </row>
    <row r="17" spans="1:8" ht="14.25">
      <c r="A17" s="5" t="s">
        <v>86</v>
      </c>
      <c r="B17" s="6"/>
      <c r="C17" s="6"/>
      <c r="D17" s="6"/>
      <c r="E17" s="6"/>
      <c r="F17" s="6"/>
      <c r="G17" s="6"/>
      <c r="H17" s="6"/>
    </row>
    <row r="18" spans="1:8" ht="14.25">
      <c r="A18" s="5" t="s">
        <v>13</v>
      </c>
      <c r="B18" s="6">
        <v>1.064</v>
      </c>
      <c r="C18" s="6">
        <v>0.6673</v>
      </c>
      <c r="D18" s="6">
        <v>5.41</v>
      </c>
      <c r="E18" s="6">
        <v>0.072533</v>
      </c>
      <c r="F18" s="6">
        <f>SUM(B18:E18)</f>
        <v>7.213833</v>
      </c>
      <c r="G18" s="6">
        <v>7.22</v>
      </c>
      <c r="H18" s="6">
        <f>G18-F18</f>
        <v>0.0061669999999995895</v>
      </c>
    </row>
    <row r="20" ht="14.25">
      <c r="A20" t="s">
        <v>84</v>
      </c>
    </row>
    <row r="21" spans="1:8" ht="14.25">
      <c r="A21" t="s">
        <v>13</v>
      </c>
      <c r="B21" s="1">
        <v>0.6424</v>
      </c>
      <c r="C21" s="1">
        <v>0.6673</v>
      </c>
      <c r="D21" s="1">
        <v>5.41</v>
      </c>
      <c r="E21" s="1">
        <f>0.072533+0.36</f>
        <v>0.432533</v>
      </c>
      <c r="F21" s="1">
        <f>SUM(B21:E21)</f>
        <v>7.152233</v>
      </c>
      <c r="G21" s="1">
        <v>7.22</v>
      </c>
      <c r="H21" s="1">
        <f>G21-F21</f>
        <v>0.06776699999999991</v>
      </c>
    </row>
    <row r="22" spans="1:8" ht="14.25">
      <c r="A22" t="s">
        <v>13</v>
      </c>
      <c r="B22" s="1">
        <v>0.6424</v>
      </c>
      <c r="C22" s="1">
        <v>0.6673</v>
      </c>
      <c r="D22" s="1">
        <v>5.41</v>
      </c>
      <c r="E22" s="1">
        <f>0.072533+0.4</f>
        <v>0.47253300000000004</v>
      </c>
      <c r="F22" s="1">
        <f>SUM(B22:E22)</f>
        <v>7.192233</v>
      </c>
      <c r="G22" s="1">
        <v>7.22</v>
      </c>
      <c r="H22" s="1">
        <f>G22-F22</f>
        <v>0.027766999999999875</v>
      </c>
    </row>
    <row r="24" ht="14.25">
      <c r="A24" s="4" t="s">
        <v>75</v>
      </c>
    </row>
    <row r="25" ht="14.25">
      <c r="A25" s="4"/>
    </row>
    <row r="26" ht="14.25">
      <c r="A26" t="s">
        <v>79</v>
      </c>
    </row>
    <row r="27" spans="1:8" ht="14.25">
      <c r="A27" t="s">
        <v>14</v>
      </c>
      <c r="B27" s="1">
        <v>0.261</v>
      </c>
      <c r="C27" s="1">
        <v>0.087</v>
      </c>
      <c r="D27" s="1">
        <v>0.75</v>
      </c>
      <c r="E27" s="1">
        <v>0.072533</v>
      </c>
      <c r="F27" s="1">
        <f>SUM(B27:E27)</f>
        <v>1.1705329999999998</v>
      </c>
      <c r="G27" s="1">
        <v>1.658</v>
      </c>
      <c r="H27" s="1">
        <f>G27-F27</f>
        <v>0.4874670000000001</v>
      </c>
    </row>
    <row r="29" ht="14.25">
      <c r="A29" t="s">
        <v>80</v>
      </c>
    </row>
    <row r="30" spans="1:8" ht="14.25">
      <c r="A30" t="s">
        <v>14</v>
      </c>
      <c r="B30" s="1">
        <v>0.329</v>
      </c>
      <c r="C30" s="1">
        <v>0.087</v>
      </c>
      <c r="D30" s="1">
        <v>0.75</v>
      </c>
      <c r="E30" s="1">
        <v>0.072533</v>
      </c>
      <c r="F30" s="1">
        <f>SUM(B30:E30)</f>
        <v>1.2385329999999999</v>
      </c>
      <c r="G30" s="1">
        <v>1.658</v>
      </c>
      <c r="H30" s="1">
        <f>G30-F30</f>
        <v>0.41946700000000003</v>
      </c>
    </row>
    <row r="32" ht="14.25">
      <c r="A32" t="s">
        <v>81</v>
      </c>
    </row>
    <row r="33" spans="1:8" ht="14.25">
      <c r="A33" t="s">
        <v>14</v>
      </c>
      <c r="B33" s="1">
        <v>0.431</v>
      </c>
      <c r="C33" s="1">
        <v>0.087</v>
      </c>
      <c r="D33" s="1">
        <v>0.75</v>
      </c>
      <c r="E33" s="1">
        <v>0.072533</v>
      </c>
      <c r="F33" s="1">
        <f>SUM(B33:E33)</f>
        <v>1.340533</v>
      </c>
      <c r="G33" s="1">
        <v>1.658</v>
      </c>
      <c r="H33" s="1">
        <f>G33-F33</f>
        <v>0.31746699999999994</v>
      </c>
    </row>
    <row r="35" ht="14.25">
      <c r="A35" t="s">
        <v>82</v>
      </c>
    </row>
    <row r="36" spans="1:8" ht="14.25">
      <c r="A36" t="s">
        <v>14</v>
      </c>
      <c r="B36" s="1">
        <v>0.643</v>
      </c>
      <c r="C36" s="1">
        <v>0.087</v>
      </c>
      <c r="D36" s="1">
        <v>0.75</v>
      </c>
      <c r="E36" s="1">
        <v>0.072533</v>
      </c>
      <c r="F36" s="1">
        <f>SUM(B36:E36)</f>
        <v>1.552533</v>
      </c>
      <c r="G36" s="1">
        <v>1.658</v>
      </c>
      <c r="H36" s="1">
        <f>G36-F36</f>
        <v>0.10546699999999998</v>
      </c>
    </row>
    <row r="38" spans="1:8" ht="14.25">
      <c r="A38" s="5" t="s">
        <v>87</v>
      </c>
      <c r="B38" s="6"/>
      <c r="C38" s="6"/>
      <c r="D38" s="6"/>
      <c r="E38" s="6"/>
      <c r="F38" s="6"/>
      <c r="G38" s="6"/>
      <c r="H38" s="6"/>
    </row>
    <row r="39" spans="1:8" ht="14.25">
      <c r="A39" s="5" t="s">
        <v>14</v>
      </c>
      <c r="B39" s="6">
        <v>0.328</v>
      </c>
      <c r="C39" s="6">
        <v>0.184</v>
      </c>
      <c r="D39" s="6">
        <f>0.75+0.325</f>
        <v>1.075</v>
      </c>
      <c r="E39" s="6">
        <v>0.072533</v>
      </c>
      <c r="F39" s="6">
        <f>SUM(B39:E39)</f>
        <v>1.659533</v>
      </c>
      <c r="G39" s="6">
        <v>1.658</v>
      </c>
      <c r="H39" s="6">
        <f>G39-F39</f>
        <v>-0.0015330000000000066</v>
      </c>
    </row>
    <row r="40" spans="2:8" ht="14.25">
      <c r="B40"/>
      <c r="C40"/>
      <c r="D40"/>
      <c r="E40"/>
      <c r="F40"/>
      <c r="G40"/>
      <c r="H40"/>
    </row>
    <row r="41" spans="1:8" ht="14.25">
      <c r="A41" s="7" t="s">
        <v>88</v>
      </c>
      <c r="B41" s="8"/>
      <c r="C41" s="8"/>
      <c r="D41" s="8"/>
      <c r="E41" s="8"/>
      <c r="F41" s="8"/>
      <c r="G41" s="8"/>
      <c r="H41" s="8"/>
    </row>
    <row r="42" spans="1:8" ht="14.25">
      <c r="A42" s="7" t="s">
        <v>14</v>
      </c>
      <c r="B42" s="8">
        <v>0.322</v>
      </c>
      <c r="C42" s="8">
        <v>0.184</v>
      </c>
      <c r="D42" s="8">
        <f>0.75+0.325</f>
        <v>1.075</v>
      </c>
      <c r="E42" s="8">
        <v>0.072533</v>
      </c>
      <c r="F42" s="8">
        <f>SUM(B42:E42)</f>
        <v>1.653533</v>
      </c>
      <c r="G42" s="8">
        <v>1.658</v>
      </c>
      <c r="H42" s="8">
        <f>G42-F42</f>
        <v>0.004466999999999999</v>
      </c>
    </row>
    <row r="43" ht="14.25">
      <c r="A43" s="4"/>
    </row>
    <row r="44" ht="14.25">
      <c r="A44" t="s">
        <v>76</v>
      </c>
    </row>
    <row r="45" spans="1:8" ht="14.25">
      <c r="A45" t="s">
        <v>14</v>
      </c>
      <c r="B45" s="1">
        <v>0.1607</v>
      </c>
      <c r="C45" s="1">
        <f>0.087+0.29</f>
        <v>0.377</v>
      </c>
      <c r="D45" s="1">
        <v>0.75</v>
      </c>
      <c r="E45" s="1">
        <v>0.072533</v>
      </c>
      <c r="F45" s="1">
        <f>SUM(B45:E45)</f>
        <v>1.360233</v>
      </c>
      <c r="G45" s="1">
        <v>1.658</v>
      </c>
      <c r="H45" s="1">
        <f>G45-F45</f>
        <v>0.2977669999999999</v>
      </c>
    </row>
    <row r="47" ht="14.25">
      <c r="A47" t="s">
        <v>77</v>
      </c>
    </row>
    <row r="48" spans="1:8" ht="14.25">
      <c r="A48" t="s">
        <v>14</v>
      </c>
      <c r="B48" s="1">
        <v>0.1607</v>
      </c>
      <c r="C48" s="1">
        <v>0.087</v>
      </c>
      <c r="D48" s="1">
        <f>0.75+0.325</f>
        <v>1.075</v>
      </c>
      <c r="E48" s="1">
        <v>0.072533</v>
      </c>
      <c r="F48" s="1">
        <f>SUM(B48:E48)</f>
        <v>1.395233</v>
      </c>
      <c r="G48" s="1">
        <v>1.658</v>
      </c>
      <c r="H48" s="1">
        <f>G48-F48</f>
        <v>0.262767</v>
      </c>
    </row>
    <row r="50" ht="14.25">
      <c r="A50" t="s">
        <v>15</v>
      </c>
    </row>
    <row r="51" ht="14.25">
      <c r="A51" t="s">
        <v>4</v>
      </c>
    </row>
    <row r="53" ht="14.25">
      <c r="A53" t="s">
        <v>16</v>
      </c>
    </row>
    <row r="54" ht="14.25">
      <c r="A54" t="s">
        <v>17</v>
      </c>
    </row>
    <row r="56" ht="14.25">
      <c r="A56" t="s">
        <v>18</v>
      </c>
    </row>
    <row r="58" ht="14.25">
      <c r="A58" t="s">
        <v>19</v>
      </c>
    </row>
    <row r="59" ht="14.25">
      <c r="A59" t="s">
        <v>20</v>
      </c>
    </row>
    <row r="60" ht="14.25">
      <c r="A60" t="s">
        <v>21</v>
      </c>
    </row>
    <row r="62" ht="14.25">
      <c r="A62" t="s">
        <v>22</v>
      </c>
    </row>
    <row r="64" ht="14.25">
      <c r="A64" t="s">
        <v>23</v>
      </c>
    </row>
    <row r="65" ht="14.25">
      <c r="A65" t="s">
        <v>24</v>
      </c>
    </row>
    <row r="66" ht="14.25">
      <c r="A66" t="s">
        <v>25</v>
      </c>
    </row>
    <row r="67" ht="14.25">
      <c r="A67" t="s">
        <v>26</v>
      </c>
    </row>
    <row r="69" ht="14.25">
      <c r="A69" t="s">
        <v>15</v>
      </c>
    </row>
    <row r="70" ht="14.25">
      <c r="A70" t="s">
        <v>0</v>
      </c>
    </row>
    <row r="72" ht="14.25">
      <c r="A72" t="s">
        <v>16</v>
      </c>
    </row>
    <row r="73" ht="14.25">
      <c r="A73" t="s">
        <v>27</v>
      </c>
    </row>
    <row r="75" ht="14.25">
      <c r="A75" t="s">
        <v>18</v>
      </c>
    </row>
    <row r="77" ht="14.25">
      <c r="A77" t="s">
        <v>28</v>
      </c>
    </row>
    <row r="78" ht="14.25">
      <c r="A78" t="s">
        <v>20</v>
      </c>
    </row>
    <row r="79" ht="14.25">
      <c r="A79" t="s">
        <v>29</v>
      </c>
    </row>
    <row r="81" ht="14.25">
      <c r="A81" t="s">
        <v>30</v>
      </c>
    </row>
    <row r="83" ht="14.25">
      <c r="A83" t="s">
        <v>31</v>
      </c>
    </row>
    <row r="84" ht="14.25">
      <c r="A84" s="3" t="s">
        <v>32</v>
      </c>
    </row>
    <row r="85" ht="14.25">
      <c r="A85" s="3" t="s">
        <v>33</v>
      </c>
    </row>
    <row r="86" ht="14.25">
      <c r="A86" s="3" t="s">
        <v>34</v>
      </c>
    </row>
    <row r="87" ht="14.25">
      <c r="A87" s="3" t="s">
        <v>35</v>
      </c>
    </row>
    <row r="88" ht="14.25">
      <c r="A88" s="3" t="s">
        <v>36</v>
      </c>
    </row>
    <row r="89" ht="14.25">
      <c r="A89" s="3" t="s">
        <v>37</v>
      </c>
    </row>
    <row r="90" ht="14.25">
      <c r="A90" s="1"/>
    </row>
    <row r="91" ht="14.25">
      <c r="A91" s="3" t="s">
        <v>38</v>
      </c>
    </row>
    <row r="92" ht="14.25">
      <c r="A92" s="3" t="s">
        <v>39</v>
      </c>
    </row>
    <row r="93" ht="14.25">
      <c r="A93" s="3" t="s">
        <v>40</v>
      </c>
    </row>
    <row r="94" ht="14.25">
      <c r="A94" s="3" t="s">
        <v>41</v>
      </c>
    </row>
    <row r="95" ht="14.25">
      <c r="A95" s="3" t="s">
        <v>42</v>
      </c>
    </row>
    <row r="96" ht="14.25">
      <c r="A96" s="3" t="s">
        <v>43</v>
      </c>
    </row>
    <row r="97" ht="14.25">
      <c r="A97" s="3" t="s">
        <v>37</v>
      </c>
    </row>
    <row r="99" ht="14.25">
      <c r="A99" t="s">
        <v>15</v>
      </c>
    </row>
    <row r="100" ht="14.25">
      <c r="A100" t="s">
        <v>1</v>
      </c>
    </row>
    <row r="102" ht="14.25">
      <c r="A102" t="s">
        <v>16</v>
      </c>
    </row>
    <row r="103" ht="14.25">
      <c r="A103" t="s">
        <v>27</v>
      </c>
    </row>
    <row r="105" ht="14.25">
      <c r="A105" t="s">
        <v>18</v>
      </c>
    </row>
    <row r="107" ht="14.25">
      <c r="A107" t="s">
        <v>28</v>
      </c>
    </row>
    <row r="108" ht="14.25">
      <c r="A108" t="s">
        <v>20</v>
      </c>
    </row>
    <row r="109" ht="14.25">
      <c r="A109" t="s">
        <v>44</v>
      </c>
    </row>
    <row r="111" ht="14.25">
      <c r="A111" t="s">
        <v>30</v>
      </c>
    </row>
    <row r="113" ht="14.25">
      <c r="A113" t="s">
        <v>31</v>
      </c>
    </row>
    <row r="114" ht="14.25">
      <c r="A114" s="3" t="s">
        <v>45</v>
      </c>
    </row>
    <row r="115" ht="14.25">
      <c r="A115" s="3" t="s">
        <v>46</v>
      </c>
    </row>
    <row r="116" ht="14.25">
      <c r="A116" s="3" t="s">
        <v>47</v>
      </c>
    </row>
    <row r="117" ht="14.25">
      <c r="A117" s="3" t="s">
        <v>48</v>
      </c>
    </row>
    <row r="118" ht="14.25">
      <c r="A118" s="3" t="s">
        <v>49</v>
      </c>
    </row>
    <row r="119" ht="14.25">
      <c r="A119" s="3" t="s">
        <v>50</v>
      </c>
    </row>
    <row r="120" ht="14.25">
      <c r="A120" s="3" t="s">
        <v>51</v>
      </c>
    </row>
    <row r="121" ht="14.25">
      <c r="A121" s="3" t="s">
        <v>52</v>
      </c>
    </row>
    <row r="123" ht="14.25">
      <c r="A123" t="s">
        <v>38</v>
      </c>
    </row>
    <row r="124" ht="14.25">
      <c r="A124" s="3" t="s">
        <v>45</v>
      </c>
    </row>
    <row r="125" ht="14.25">
      <c r="A125" s="3" t="s">
        <v>46</v>
      </c>
    </row>
    <row r="126" ht="14.25">
      <c r="A126" s="3" t="s">
        <v>50</v>
      </c>
    </row>
    <row r="127" ht="14.25">
      <c r="A127" s="3" t="s">
        <v>53</v>
      </c>
    </row>
    <row r="128" ht="14.25">
      <c r="A128" s="3" t="s">
        <v>54</v>
      </c>
    </row>
    <row r="131" ht="14.25">
      <c r="A131" t="s">
        <v>15</v>
      </c>
    </row>
    <row r="132" ht="14.25">
      <c r="A132" t="s">
        <v>2</v>
      </c>
    </row>
    <row r="134" ht="14.25">
      <c r="A134" t="s">
        <v>16</v>
      </c>
    </row>
    <row r="135" ht="14.25">
      <c r="A135" t="s">
        <v>27</v>
      </c>
    </row>
    <row r="137" ht="14.25">
      <c r="A137" t="s">
        <v>55</v>
      </c>
    </row>
    <row r="139" ht="14.25">
      <c r="A139" t="s">
        <v>22</v>
      </c>
    </row>
    <row r="141" ht="14.25">
      <c r="A141" t="s">
        <v>31</v>
      </c>
    </row>
    <row r="142" ht="14.25">
      <c r="A142" s="3" t="s">
        <v>56</v>
      </c>
    </row>
    <row r="143" ht="14.25">
      <c r="A143" s="3" t="s">
        <v>57</v>
      </c>
    </row>
    <row r="144" ht="14.25">
      <c r="A144" s="3" t="s">
        <v>58</v>
      </c>
    </row>
    <row r="145" ht="14.25">
      <c r="A145" s="3" t="s">
        <v>59</v>
      </c>
    </row>
    <row r="146" ht="14.25">
      <c r="A146" s="3" t="s">
        <v>60</v>
      </c>
    </row>
    <row r="147" ht="14.25">
      <c r="A147" s="3" t="s">
        <v>61</v>
      </c>
    </row>
    <row r="148" ht="14.25">
      <c r="A148" s="3" t="s">
        <v>62</v>
      </c>
    </row>
    <row r="149" ht="14.25">
      <c r="A149" s="3" t="s">
        <v>63</v>
      </c>
    </row>
    <row r="151" ht="14.25">
      <c r="A151" t="s">
        <v>38</v>
      </c>
    </row>
    <row r="152" ht="14.25">
      <c r="A152" s="3" t="s">
        <v>64</v>
      </c>
    </row>
    <row r="153" ht="14.25">
      <c r="A153" s="3" t="s">
        <v>58</v>
      </c>
    </row>
    <row r="154" ht="14.25">
      <c r="A154" s="3" t="s">
        <v>65</v>
      </c>
    </row>
    <row r="155" ht="14.25">
      <c r="A155" s="3" t="s">
        <v>60</v>
      </c>
    </row>
    <row r="156" ht="14.25">
      <c r="A156" s="3" t="s">
        <v>66</v>
      </c>
    </row>
    <row r="157" ht="14.25">
      <c r="A157" s="3" t="s">
        <v>67</v>
      </c>
    </row>
    <row r="158" ht="14.25">
      <c r="A158" s="3" t="s">
        <v>68</v>
      </c>
    </row>
    <row r="160" ht="14.25">
      <c r="A160" t="s">
        <v>69</v>
      </c>
    </row>
    <row r="161" ht="14.25">
      <c r="A161" t="s">
        <v>70</v>
      </c>
    </row>
    <row r="163" ht="14.25">
      <c r="A163" t="s">
        <v>71</v>
      </c>
    </row>
    <row r="165" ht="14.25">
      <c r="A165" s="3" t="s">
        <v>72</v>
      </c>
    </row>
    <row r="166" ht="14.25">
      <c r="A166" s="3" t="s">
        <v>73</v>
      </c>
    </row>
    <row r="167" ht="14.25">
      <c r="A167" s="3" t="s">
        <v>74</v>
      </c>
    </row>
    <row r="169" ht="14.25">
      <c r="A169" t="s">
        <v>15</v>
      </c>
    </row>
  </sheetData>
  <sheetProtection/>
  <printOptions/>
  <pageMargins left="0.7" right="0.7" top="0.75" bottom="0.75" header="0.3" footer="0.3"/>
  <pageSetup fitToHeight="0" fitToWidth="0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Thompson</dc:creator>
  <cp:keywords/>
  <dc:description/>
  <cp:lastModifiedBy>William Thompson</cp:lastModifiedBy>
  <cp:lastPrinted>2014-06-27T15:03:56Z</cp:lastPrinted>
  <dcterms:created xsi:type="dcterms:W3CDTF">2014-06-25T15:38:35Z</dcterms:created>
  <dcterms:modified xsi:type="dcterms:W3CDTF">2014-07-07T19:04:34Z</dcterms:modified>
  <cp:category/>
  <cp:version/>
  <cp:contentType/>
  <cp:contentStatus/>
</cp:coreProperties>
</file>